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C\0217\"/>
    </mc:Choice>
  </mc:AlternateContent>
  <xr:revisionPtr revIDLastSave="0" documentId="13_ncr:1_{14C9037B-43D1-4936-B77D-95E061A5D0E2}" xr6:coauthVersionLast="46" xr6:coauthVersionMax="46" xr10:uidLastSave="{00000000-0000-0000-0000-000000000000}"/>
  <bookViews>
    <workbookView xWindow="1830" yWindow="2055" windowWidth="16605" windowHeight="1365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E37" i="1" l="1"/>
  <c r="AD37" i="1"/>
  <c r="AC37" i="1" s="1"/>
  <c r="W37" i="1"/>
  <c r="V37" i="1"/>
  <c r="O37" i="1"/>
  <c r="N37" i="1"/>
  <c r="G37" i="1"/>
  <c r="F37" i="1"/>
  <c r="AE36" i="1"/>
  <c r="AD36" i="1"/>
  <c r="AC36" i="1"/>
  <c r="W36" i="1"/>
  <c r="V36" i="1"/>
  <c r="O36" i="1"/>
  <c r="N36" i="1"/>
  <c r="G36" i="1"/>
  <c r="F36" i="1"/>
  <c r="AE35" i="1"/>
  <c r="AD35" i="1"/>
  <c r="AC35" i="1" s="1"/>
  <c r="W35" i="1"/>
  <c r="V35" i="1"/>
  <c r="O35" i="1"/>
  <c r="N35" i="1"/>
  <c r="G35" i="1"/>
  <c r="F35" i="1"/>
  <c r="U35" i="1" l="1"/>
  <c r="U36" i="1"/>
  <c r="U37" i="1"/>
  <c r="M35" i="1"/>
  <c r="M36" i="1"/>
  <c r="M37" i="1"/>
  <c r="E35" i="1"/>
  <c r="E37" i="1"/>
  <c r="E36" i="1"/>
  <c r="W15" i="1" l="1"/>
  <c r="V15" i="1"/>
  <c r="W7" i="1"/>
  <c r="V7" i="1"/>
  <c r="U7" i="1" l="1"/>
  <c r="U15" i="1"/>
  <c r="M41" i="1" l="1"/>
  <c r="O11" i="1" l="1"/>
  <c r="N11" i="1"/>
  <c r="AM15" i="1"/>
  <c r="AL15" i="1"/>
  <c r="AE15" i="1"/>
  <c r="AD15" i="1"/>
  <c r="O15" i="1"/>
  <c r="N15" i="1"/>
  <c r="G15" i="1"/>
  <c r="F15" i="1"/>
  <c r="AM14" i="1"/>
  <c r="AL14" i="1"/>
  <c r="AE14" i="1"/>
  <c r="AD14" i="1"/>
  <c r="W14" i="1"/>
  <c r="V14" i="1"/>
  <c r="O14" i="1"/>
  <c r="N14" i="1"/>
  <c r="G14" i="1"/>
  <c r="F14" i="1"/>
  <c r="AE34" i="1"/>
  <c r="AD34" i="1"/>
  <c r="AE33" i="1"/>
  <c r="AD33" i="1"/>
  <c r="AC33" i="1" s="1"/>
  <c r="AE32" i="1"/>
  <c r="AD32" i="1"/>
  <c r="AE31" i="1"/>
  <c r="AD31" i="1"/>
  <c r="AC31" i="1" s="1"/>
  <c r="AE30" i="1"/>
  <c r="AD30" i="1"/>
  <c r="AE29" i="1"/>
  <c r="AD29" i="1"/>
  <c r="AE28" i="1"/>
  <c r="AD28" i="1"/>
  <c r="AE27" i="1"/>
  <c r="AD27" i="1"/>
  <c r="AC27" i="1" s="1"/>
  <c r="AE26" i="1"/>
  <c r="AD26" i="1"/>
  <c r="AC29" i="1"/>
  <c r="M11" i="1" l="1"/>
  <c r="AC26" i="1"/>
  <c r="AC28" i="1"/>
  <c r="AC30" i="1"/>
  <c r="AC32" i="1"/>
  <c r="AC34" i="1"/>
  <c r="AE41" i="1"/>
  <c r="M14" i="1"/>
  <c r="M15" i="1"/>
  <c r="E14" i="1"/>
  <c r="E15" i="1"/>
  <c r="AK14" i="1"/>
  <c r="AK15" i="1"/>
  <c r="AC15" i="1"/>
  <c r="AC14" i="1"/>
  <c r="U14" i="1"/>
  <c r="AD41" i="1"/>
  <c r="O34" i="1" l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W34" i="1"/>
  <c r="V34" i="1"/>
  <c r="U34" i="1" s="1"/>
  <c r="W33" i="1"/>
  <c r="V33" i="1"/>
  <c r="W32" i="1"/>
  <c r="V32" i="1"/>
  <c r="U32" i="1" s="1"/>
  <c r="W31" i="1"/>
  <c r="V31" i="1"/>
  <c r="W30" i="1"/>
  <c r="V30" i="1"/>
  <c r="U30" i="1" s="1"/>
  <c r="W29" i="1"/>
  <c r="V29" i="1"/>
  <c r="W28" i="1"/>
  <c r="V28" i="1"/>
  <c r="U28" i="1" s="1"/>
  <c r="W27" i="1"/>
  <c r="V27" i="1"/>
  <c r="W26" i="1"/>
  <c r="V26" i="1"/>
  <c r="U26" i="1" s="1"/>
  <c r="O26" i="1"/>
  <c r="O41" i="1" s="1"/>
  <c r="N26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E41" i="1"/>
  <c r="AM13" i="1"/>
  <c r="AL13" i="1"/>
  <c r="AM12" i="1"/>
  <c r="AL12" i="1"/>
  <c r="AM11" i="1"/>
  <c r="AL11" i="1"/>
  <c r="AM10" i="1"/>
  <c r="AL10" i="1"/>
  <c r="AM9" i="1"/>
  <c r="AL9" i="1"/>
  <c r="AM8" i="1"/>
  <c r="AL8" i="1"/>
  <c r="AM7" i="1"/>
  <c r="AL7" i="1"/>
  <c r="AM6" i="1"/>
  <c r="AL6" i="1"/>
  <c r="AK21" i="1"/>
  <c r="AE13" i="1"/>
  <c r="AD13" i="1"/>
  <c r="AE12" i="1"/>
  <c r="AD12" i="1"/>
  <c r="AE11" i="1"/>
  <c r="AD11" i="1"/>
  <c r="AE10" i="1"/>
  <c r="AD10" i="1"/>
  <c r="AE9" i="1"/>
  <c r="AD9" i="1"/>
  <c r="AE8" i="1"/>
  <c r="AD8" i="1"/>
  <c r="AE7" i="1"/>
  <c r="AD7" i="1"/>
  <c r="AE6" i="1"/>
  <c r="AD6" i="1"/>
  <c r="AC21" i="1"/>
  <c r="G41" i="1" l="1"/>
  <c r="W41" i="1"/>
  <c r="F41" i="1"/>
  <c r="E33" i="1"/>
  <c r="E29" i="1"/>
  <c r="M28" i="1"/>
  <c r="AC6" i="1"/>
  <c r="AM21" i="1"/>
  <c r="AL21" i="1"/>
  <c r="AK9" i="1"/>
  <c r="AK12" i="1"/>
  <c r="AK13" i="1"/>
  <c r="M32" i="1"/>
  <c r="M30" i="1"/>
  <c r="E27" i="1"/>
  <c r="E31" i="1"/>
  <c r="M26" i="1"/>
  <c r="M34" i="1"/>
  <c r="E28" i="1"/>
  <c r="E30" i="1"/>
  <c r="E32" i="1"/>
  <c r="E34" i="1"/>
  <c r="U27" i="1"/>
  <c r="U29" i="1"/>
  <c r="U31" i="1"/>
  <c r="U33" i="1"/>
  <c r="M27" i="1"/>
  <c r="M29" i="1"/>
  <c r="M31" i="1"/>
  <c r="M33" i="1"/>
  <c r="N41" i="1"/>
  <c r="V41" i="1"/>
  <c r="E26" i="1"/>
  <c r="AE21" i="1"/>
  <c r="AD21" i="1"/>
  <c r="AK10" i="1"/>
  <c r="AK7" i="1"/>
  <c r="AK11" i="1"/>
  <c r="AK8" i="1"/>
  <c r="AK6" i="1"/>
  <c r="AC12" i="1"/>
  <c r="AC9" i="1"/>
  <c r="AC7" i="1"/>
  <c r="AC11" i="1"/>
  <c r="AC13" i="1"/>
  <c r="AC10" i="1"/>
  <c r="AC8" i="1"/>
  <c r="W13" i="1"/>
  <c r="W12" i="1"/>
  <c r="W11" i="1"/>
  <c r="W10" i="1"/>
  <c r="W9" i="1"/>
  <c r="W8" i="1"/>
  <c r="W6" i="1"/>
  <c r="V13" i="1"/>
  <c r="V12" i="1"/>
  <c r="V11" i="1"/>
  <c r="V10" i="1"/>
  <c r="V9" i="1"/>
  <c r="V8" i="1"/>
  <c r="V6" i="1"/>
  <c r="U21" i="1"/>
  <c r="G13" i="1"/>
  <c r="G12" i="1"/>
  <c r="G11" i="1"/>
  <c r="G10" i="1"/>
  <c r="G9" i="1"/>
  <c r="G8" i="1"/>
  <c r="G7" i="1"/>
  <c r="G6" i="1"/>
  <c r="F13" i="1"/>
  <c r="F12" i="1"/>
  <c r="F11" i="1"/>
  <c r="F10" i="1"/>
  <c r="F9" i="1"/>
  <c r="F8" i="1"/>
  <c r="F7" i="1"/>
  <c r="F6" i="1"/>
  <c r="E21" i="1"/>
  <c r="O13" i="1"/>
  <c r="O12" i="1"/>
  <c r="O10" i="1"/>
  <c r="O9" i="1"/>
  <c r="O8" i="1"/>
  <c r="O7" i="1"/>
  <c r="O6" i="1"/>
  <c r="M21" i="1"/>
  <c r="N13" i="1"/>
  <c r="N12" i="1"/>
  <c r="N10" i="1"/>
  <c r="N9" i="1"/>
  <c r="N8" i="1"/>
  <c r="N7" i="1"/>
  <c r="N6" i="1"/>
  <c r="U13" i="1" l="1"/>
  <c r="U9" i="1"/>
  <c r="U6" i="1"/>
  <c r="U8" i="1"/>
  <c r="U10" i="1"/>
  <c r="M9" i="1"/>
  <c r="M6" i="1"/>
  <c r="U12" i="1"/>
  <c r="U11" i="1"/>
  <c r="W21" i="1"/>
  <c r="V21" i="1"/>
  <c r="M13" i="1"/>
  <c r="M12" i="1"/>
  <c r="M10" i="1"/>
  <c r="M8" i="1"/>
  <c r="M7" i="1"/>
  <c r="O21" i="1"/>
  <c r="N21" i="1"/>
  <c r="E13" i="1"/>
  <c r="E12" i="1"/>
  <c r="E11" i="1"/>
  <c r="E10" i="1"/>
  <c r="E9" i="1"/>
  <c r="E8" i="1"/>
  <c r="E7" i="1"/>
  <c r="G21" i="1"/>
  <c r="E6" i="1" l="1"/>
  <c r="F21" i="1"/>
</calcChain>
</file>

<file path=xl/sharedStrings.xml><?xml version="1.0" encoding="utf-8"?>
<sst xmlns="http://schemas.openxmlformats.org/spreadsheetml/2006/main" count="69" uniqueCount="35">
  <si>
    <t xml:space="preserve"> </t>
    <phoneticPr fontId="1" type="noConversion"/>
  </si>
  <si>
    <t>W/P</t>
    <phoneticPr fontId="1" type="noConversion"/>
  </si>
  <si>
    <t>Win</t>
    <phoneticPr fontId="1" type="noConversion"/>
  </si>
  <si>
    <t>Place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</si>
  <si>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</si>
  <si>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</si>
  <si>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</si>
  <si>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LN</t>
    <phoneticPr fontId="1" type="noConversion"/>
  </si>
  <si>
    <t>Bef</t>
    <phoneticPr fontId="1" type="noConversion"/>
  </si>
  <si>
    <t>Af</t>
    <phoneticPr fontId="1" type="noConversion"/>
  </si>
  <si>
    <t xml:space="preserve"> </t>
    <phoneticPr fontId="1" type="noConversion"/>
  </si>
  <si>
    <t xml:space="preserve"> </t>
    <phoneticPr fontId="1" type="noConversion"/>
  </si>
  <si>
    <t>Final</t>
    <phoneticPr fontId="1" type="noConversion"/>
  </si>
  <si>
    <t xml:space="preserve"> </t>
    <phoneticPr fontId="1" type="noConversion"/>
  </si>
  <si>
    <t xml:space="preserve"> </t>
    <phoneticPr fontId="1" type="noConversion"/>
  </si>
  <si>
    <t>NA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</si>
  <si>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</si>
  <si>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</si>
  <si>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</si>
  <si>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</si>
  <si>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</si>
  <si>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12:00</t>
    <phoneticPr fontId="1" type="noConversion"/>
  </si>
  <si>
    <t xml:space="preserve"> </t>
    <phoneticPr fontId="1" type="noConversion"/>
  </si>
  <si>
    <t xml:space="preserve"> </t>
    <phoneticPr fontId="1" type="noConversion"/>
  </si>
  <si>
    <t>Aft</t>
    <phoneticPr fontId="1" type="noConversion"/>
  </si>
  <si>
    <t>W/P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</si>
  <si>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</si>
  <si>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</si>
  <si>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</si>
  <si>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</si>
  <si>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2021/02/17</t>
    <phoneticPr fontId="1" type="noConversion"/>
  </si>
  <si>
    <t>R05</t>
    <phoneticPr fontId="1" type="noConversion"/>
  </si>
  <si>
    <t>*2</t>
    <phoneticPr fontId="1" type="noConversion"/>
  </si>
  <si>
    <t>*1</t>
    <phoneticPr fontId="1" type="noConversion"/>
  </si>
  <si>
    <t>*3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</si>
</sst>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0"/>
      <color theme="1"/>
      <name val="Arial Unicode MS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5" fontId="0" fillId="0" borderId="0" xfId="0" quotePrefix="1" applyNumberFormat="1">
      <alignment vertical="center"/>
    </xf>
    <xf numFmtId="20" fontId="0" fillId="0" borderId="0" xfId="0" applyNumberFormat="1">
      <alignment vertical="center"/>
    </xf>
    <xf numFmtId="20" fontId="0" fillId="0" borderId="0" xfId="0" quotePrefix="1" applyNumberForma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15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N41"/>
  <sheetViews>
    <sheetView tabSelected="1" workbookViewId="0">
      <selection activeCell="P10" sqref="P10"/>
    </sheetView>
  </sheetViews>
  <sheetFormatPr defaultRowHeight="16.5"/>
  <cols>
    <col min="1" max="1" width="3.125" customWidth="1"/>
    <col min="2" max="2" width="5.875" customWidth="1"/>
    <col min="3" max="3" width="6.125" customWidth="1"/>
    <col min="4" max="4" width="2" customWidth="1"/>
    <col min="5" max="5" width="6.5" customWidth="1"/>
    <col min="6" max="6" width="5.75" customWidth="1"/>
    <col min="7" max="7" width="6.5" customWidth="1"/>
    <col min="8" max="8" width="6.75" customWidth="1"/>
    <col min="9" max="9" width="3.5" customWidth="1"/>
    <col min="10" max="11" width="6.125" customWidth="1"/>
    <col min="12" max="12" width="2.125" customWidth="1"/>
    <col min="13" max="13" width="6.625" customWidth="1"/>
    <col min="14" max="14" width="7.125" customWidth="1"/>
    <col min="15" max="15" width="7.375" customWidth="1"/>
    <col min="16" max="16" width="6.75" customWidth="1"/>
    <col min="17" max="17" width="3" customWidth="1"/>
    <col min="18" max="19" width="6" customWidth="1"/>
    <col min="20" max="20" width="2.375" customWidth="1"/>
    <col min="21" max="22" width="6.375" customWidth="1"/>
    <col min="23" max="23" width="6.625" customWidth="1"/>
    <col min="24" max="24" width="7.375" customWidth="1"/>
    <col min="25" max="25" width="3.75" customWidth="1"/>
    <col min="26" max="26" width="5.875" customWidth="1"/>
    <col min="27" max="27" width="5.75" customWidth="1"/>
    <col min="28" max="28" width="3.125" customWidth="1"/>
    <col min="29" max="29" width="6.25" customWidth="1"/>
    <col min="30" max="30" width="5.25" customWidth="1"/>
    <col min="31" max="31" width="5.875" customWidth="1"/>
    <col min="33" max="33" width="4.125" customWidth="1"/>
    <col min="34" max="34" width="6.125" customWidth="1"/>
    <col min="35" max="35" width="5.75" customWidth="1"/>
    <col min="36" max="36" width="3.25" customWidth="1"/>
    <col min="37" max="37" width="5" customWidth="1"/>
    <col min="38" max="38" width="5.125" customWidth="1"/>
    <col min="39" max="39" width="5.375" customWidth="1"/>
    <col min="40" max="40" width="7.5" customWidth="1"/>
  </cols>
  <sheetData>
    <row r="3" spans="1:40">
      <c r="B3" s="4" t="s">
        <v>30</v>
      </c>
      <c r="E3" t="s">
        <v>31</v>
      </c>
      <c r="J3" s="9" t="s">
        <v>16</v>
      </c>
      <c r="M3" t="s">
        <v>16</v>
      </c>
      <c r="Q3" t="s">
        <v>13</v>
      </c>
      <c r="R3" t="s">
        <v>14</v>
      </c>
      <c r="Y3" t="s">
        <v>13</v>
      </c>
    </row>
    <row r="4" spans="1:40">
      <c r="B4" s="1" t="s">
        <v>2</v>
      </c>
      <c r="C4" s="1" t="s">
        <v>3</v>
      </c>
      <c r="E4" s="1" t="s">
        <v>25</v>
      </c>
      <c r="H4" t="s">
        <v>22</v>
      </c>
      <c r="J4" s="1" t="s">
        <v>2</v>
      </c>
      <c r="K4" s="1" t="s">
        <v>3</v>
      </c>
      <c r="L4" s="1"/>
      <c r="M4" s="1" t="s">
        <v>1</v>
      </c>
      <c r="R4" s="1" t="s">
        <v>2</v>
      </c>
      <c r="S4" s="1" t="s">
        <v>3</v>
      </c>
      <c r="T4" s="1"/>
      <c r="U4" s="1" t="s">
        <v>1</v>
      </c>
      <c r="X4" t="s">
        <v>5</v>
      </c>
      <c r="Z4" s="1" t="s">
        <v>2</v>
      </c>
      <c r="AA4" s="1" t="s">
        <v>3</v>
      </c>
      <c r="AB4" s="1"/>
      <c r="AC4" s="1" t="s">
        <v>1</v>
      </c>
      <c r="AF4" t="s">
        <v>16</v>
      </c>
      <c r="AH4" s="1" t="s">
        <v>2</v>
      </c>
      <c r="AI4" s="1" t="s">
        <v>3</v>
      </c>
      <c r="AJ4" s="1"/>
      <c r="AK4" s="1" t="s">
        <v>1</v>
      </c>
    </row>
    <row r="5" spans="1:40">
      <c r="B5" s="5" t="s">
        <v>7</v>
      </c>
      <c r="H5" t="s">
        <v>4</v>
      </c>
      <c r="J5" s="6" t="s">
        <v>21</v>
      </c>
      <c r="M5" t="s">
        <v>23</v>
      </c>
      <c r="P5" t="s">
        <v>27</v>
      </c>
      <c r="R5" t="s">
        <v>8</v>
      </c>
      <c r="X5" t="s">
        <v>20</v>
      </c>
      <c r="Z5" t="s">
        <v>9</v>
      </c>
      <c r="AC5" t="s">
        <v>13</v>
      </c>
      <c r="AD5" t="s">
        <v>13</v>
      </c>
      <c r="AF5" t="s">
        <v>15</v>
      </c>
      <c r="AH5" t="s">
        <v>12</v>
      </c>
    </row>
    <row r="6" spans="1:40">
      <c r="A6">
        <v>1</v>
      </c>
      <c r="B6">
        <v>2.2999999999999998</v>
      </c>
      <c r="C6">
        <v>1.2</v>
      </c>
      <c r="E6" s="3">
        <f>+F6/G6</f>
        <v>2.9225092250922509</v>
      </c>
      <c r="F6" s="2">
        <f>+$B$21*0.83/B6</f>
        <v>182.6</v>
      </c>
      <c r="G6" s="2">
        <f>+$C$21*0.83/(3*C6)</f>
        <v>62.480555555555554</v>
      </c>
      <c r="H6" s="7" t="s">
        <v>32</v>
      </c>
      <c r="I6">
        <v>1</v>
      </c>
      <c r="J6">
        <v>2.2000000000000002</v>
      </c>
      <c r="K6">
        <v>1.4</v>
      </c>
      <c r="M6" s="3">
        <f>+N6/O6</f>
        <v>3.4068933610918335</v>
      </c>
      <c r="N6" s="2">
        <f t="shared" ref="N6:N13" si="0">+$J$21*0.83/J6</f>
        <v>793.78181818181804</v>
      </c>
      <c r="O6" s="2">
        <f t="shared" ref="O6:O13" si="1">+$K$21*0.83/(3*K6)</f>
        <v>232.99285714285716</v>
      </c>
      <c r="P6" s="8"/>
      <c r="Q6">
        <v>1</v>
      </c>
      <c r="R6">
        <v>18</v>
      </c>
      <c r="S6">
        <v>6.1</v>
      </c>
      <c r="U6" s="3">
        <f>+V6/W6</f>
        <v>1.3440452863052468</v>
      </c>
      <c r="V6" s="2">
        <f t="shared" ref="V6:V13" si="2">+$R$21*0.83/R6</f>
        <v>93.328888888888883</v>
      </c>
      <c r="W6" s="2">
        <f t="shared" ref="W6:W13" si="3">+$S$21*0.83/(3*S6)</f>
        <v>69.438797814207661</v>
      </c>
      <c r="X6" s="7"/>
      <c r="Y6">
        <v>1</v>
      </c>
      <c r="Z6">
        <v>13</v>
      </c>
      <c r="AA6">
        <v>3.5</v>
      </c>
      <c r="AC6" s="3">
        <f t="shared" ref="AC6:AC13" si="4">+AD6/AE6</f>
        <v>1.1673465423465423</v>
      </c>
      <c r="AD6" s="2">
        <f t="shared" ref="AD6:AD13" si="5">+$Z$21*0.83/Z6</f>
        <v>109.62384615384615</v>
      </c>
      <c r="AE6" s="2">
        <f t="shared" ref="AE6:AE13" si="6">+$AA$21*0.83/(3*AA6)</f>
        <v>93.90857142857142</v>
      </c>
      <c r="AF6" s="7"/>
      <c r="AG6">
        <v>1</v>
      </c>
      <c r="AH6">
        <v>163</v>
      </c>
      <c r="AI6">
        <v>33</v>
      </c>
      <c r="AK6" s="3">
        <f>+AL6/AM6</f>
        <v>0.74677827891310267</v>
      </c>
      <c r="AL6" s="2">
        <f t="shared" ref="AL6:AL13" si="7">+AH$21*0.83/AH6</f>
        <v>20.047300613496933</v>
      </c>
      <c r="AM6" s="2">
        <f t="shared" ref="AM6:AM13" si="8">+$AI$21*0.83/(3*AI6)</f>
        <v>26.845050505050505</v>
      </c>
      <c r="AN6" s="7"/>
    </row>
    <row r="7" spans="1:40">
      <c r="A7">
        <v>2</v>
      </c>
      <c r="B7">
        <v>38</v>
      </c>
      <c r="C7">
        <v>6.2</v>
      </c>
      <c r="E7" s="3">
        <f t="shared" ref="E7:E13" si="9">+F7/G7</f>
        <v>0.91392503398718206</v>
      </c>
      <c r="F7" s="2">
        <f t="shared" ref="F7:F13" si="10">+$B$21*0.83/B7</f>
        <v>11.052105263157893</v>
      </c>
      <c r="G7" s="2">
        <f t="shared" ref="G7:G13" si="11">+$C$21*0.83/(3*C7)</f>
        <v>12.093010752688169</v>
      </c>
      <c r="H7" s="7"/>
      <c r="I7">
        <v>2</v>
      </c>
      <c r="J7">
        <v>35</v>
      </c>
      <c r="K7">
        <v>6</v>
      </c>
      <c r="M7" s="3">
        <f t="shared" ref="M7:M13" si="12">+N7/O7</f>
        <v>0.91777535441657587</v>
      </c>
      <c r="N7" s="2">
        <f t="shared" si="0"/>
        <v>49.894857142857141</v>
      </c>
      <c r="O7" s="2">
        <f t="shared" si="1"/>
        <v>54.364999999999995</v>
      </c>
      <c r="P7" s="8"/>
      <c r="Q7">
        <v>2</v>
      </c>
      <c r="R7">
        <v>5.7</v>
      </c>
      <c r="S7">
        <v>2.2000000000000002</v>
      </c>
      <c r="U7" s="3">
        <f>+V7/W7</f>
        <v>1.5307504554986417</v>
      </c>
      <c r="V7" s="2">
        <f t="shared" ref="V7" si="13">+$R$21*0.83/R7</f>
        <v>294.7228070175438</v>
      </c>
      <c r="W7" s="2">
        <f t="shared" ref="W7" si="14">+$S$21*0.83/(3*S7)</f>
        <v>192.53484848484848</v>
      </c>
      <c r="X7" s="7"/>
      <c r="Y7">
        <v>2</v>
      </c>
      <c r="Z7">
        <v>19</v>
      </c>
      <c r="AA7">
        <v>5.7</v>
      </c>
      <c r="AC7" s="3">
        <f t="shared" si="4"/>
        <v>1.3007575757575758</v>
      </c>
      <c r="AD7" s="2">
        <f t="shared" si="5"/>
        <v>75.005789473684203</v>
      </c>
      <c r="AE7" s="2">
        <f t="shared" si="6"/>
        <v>57.663157894736834</v>
      </c>
      <c r="AF7" s="7"/>
      <c r="AG7">
        <v>2</v>
      </c>
      <c r="AH7">
        <v>16</v>
      </c>
      <c r="AI7">
        <v>4.4000000000000004</v>
      </c>
      <c r="AK7" s="3">
        <f t="shared" ref="AK7:AK13" si="15">+AL7/AM7</f>
        <v>1.0143738288569646</v>
      </c>
      <c r="AL7" s="2">
        <f t="shared" si="7"/>
        <v>204.231875</v>
      </c>
      <c r="AM7" s="2">
        <f t="shared" si="8"/>
        <v>201.33787878787876</v>
      </c>
      <c r="AN7" s="7"/>
    </row>
    <row r="8" spans="1:40">
      <c r="A8">
        <v>3</v>
      </c>
      <c r="B8">
        <v>6</v>
      </c>
      <c r="C8">
        <v>1.7</v>
      </c>
      <c r="E8" s="3">
        <f t="shared" si="9"/>
        <v>1.5870848708487084</v>
      </c>
      <c r="F8" s="2">
        <f t="shared" si="10"/>
        <v>69.996666666666655</v>
      </c>
      <c r="G8" s="2">
        <f t="shared" si="11"/>
        <v>44.103921568627449</v>
      </c>
      <c r="H8" s="7" t="s">
        <v>33</v>
      </c>
      <c r="I8">
        <v>3</v>
      </c>
      <c r="J8">
        <v>5.6</v>
      </c>
      <c r="K8">
        <v>1.7</v>
      </c>
      <c r="M8" s="3">
        <f t="shared" si="12"/>
        <v>1.6252271901126865</v>
      </c>
      <c r="N8" s="2">
        <f t="shared" si="0"/>
        <v>311.84285714285716</v>
      </c>
      <c r="O8" s="2">
        <f t="shared" si="1"/>
        <v>191.87647058823529</v>
      </c>
      <c r="P8" s="8"/>
      <c r="Q8">
        <v>3</v>
      </c>
      <c r="R8">
        <v>23</v>
      </c>
      <c r="S8">
        <v>6.4</v>
      </c>
      <c r="U8" s="3">
        <f t="shared" ref="U8:U13" si="16">+V8/W8</f>
        <v>1.1035924232527758</v>
      </c>
      <c r="V8" s="2">
        <f t="shared" si="2"/>
        <v>73.039999999999992</v>
      </c>
      <c r="W8" s="2">
        <f t="shared" si="3"/>
        <v>66.183854166666663</v>
      </c>
      <c r="X8" s="7"/>
      <c r="Y8">
        <v>3</v>
      </c>
      <c r="Z8">
        <v>117</v>
      </c>
      <c r="AA8">
        <v>27</v>
      </c>
      <c r="AC8" s="3">
        <f t="shared" si="4"/>
        <v>1.0005827505827507</v>
      </c>
      <c r="AD8" s="2">
        <f t="shared" si="5"/>
        <v>12.180427350427349</v>
      </c>
      <c r="AE8" s="2">
        <f t="shared" si="6"/>
        <v>12.173333333333332</v>
      </c>
      <c r="AF8" s="7"/>
      <c r="AG8">
        <v>3</v>
      </c>
      <c r="AH8">
        <v>28</v>
      </c>
      <c r="AI8">
        <v>7</v>
      </c>
      <c r="AK8" s="3">
        <f t="shared" si="15"/>
        <v>0.9221580262336041</v>
      </c>
      <c r="AL8" s="2">
        <f t="shared" si="7"/>
        <v>116.70392857142858</v>
      </c>
      <c r="AM8" s="2">
        <f t="shared" si="8"/>
        <v>126.55523809523808</v>
      </c>
      <c r="AN8" s="7"/>
    </row>
    <row r="9" spans="1:40">
      <c r="A9">
        <v>4</v>
      </c>
      <c r="B9">
        <v>28</v>
      </c>
      <c r="C9">
        <v>5.6</v>
      </c>
      <c r="E9" s="3">
        <f t="shared" si="9"/>
        <v>1.1202952029520294</v>
      </c>
      <c r="F9" s="2">
        <f t="shared" si="10"/>
        <v>14.999285714285714</v>
      </c>
      <c r="G9" s="2">
        <f t="shared" si="11"/>
        <v>13.388690476190478</v>
      </c>
      <c r="H9" s="7"/>
      <c r="I9">
        <v>4</v>
      </c>
      <c r="J9">
        <v>29</v>
      </c>
      <c r="K9">
        <v>6.1</v>
      </c>
      <c r="M9" s="3">
        <f t="shared" si="12"/>
        <v>1.1261209090111433</v>
      </c>
      <c r="N9" s="2">
        <f t="shared" si="0"/>
        <v>60.21793103448276</v>
      </c>
      <c r="O9" s="2">
        <f t="shared" si="1"/>
        <v>53.473770491803286</v>
      </c>
      <c r="P9" s="8"/>
      <c r="Q9">
        <v>4</v>
      </c>
      <c r="R9">
        <v>6.1</v>
      </c>
      <c r="S9">
        <v>2.2999999999999998</v>
      </c>
      <c r="U9" s="3">
        <f t="shared" si="16"/>
        <v>1.4953903481063484</v>
      </c>
      <c r="V9" s="2">
        <f t="shared" si="2"/>
        <v>275.3967213114754</v>
      </c>
      <c r="W9" s="2">
        <f t="shared" si="3"/>
        <v>184.16376811594205</v>
      </c>
      <c r="X9" s="7"/>
      <c r="Y9">
        <v>4</v>
      </c>
      <c r="Z9">
        <v>2.6</v>
      </c>
      <c r="AA9">
        <v>1.4</v>
      </c>
      <c r="AC9" s="3">
        <f t="shared" si="4"/>
        <v>2.3346930846930842</v>
      </c>
      <c r="AD9" s="2">
        <f t="shared" si="5"/>
        <v>548.11923076923074</v>
      </c>
      <c r="AE9" s="2">
        <f t="shared" si="6"/>
        <v>234.7714285714286</v>
      </c>
      <c r="AF9" s="7"/>
      <c r="AG9">
        <v>4</v>
      </c>
      <c r="AH9">
        <v>52</v>
      </c>
      <c r="AI9">
        <v>11</v>
      </c>
      <c r="AK9" s="3">
        <f t="shared" si="15"/>
        <v>0.78028756065920346</v>
      </c>
      <c r="AL9" s="2">
        <f t="shared" si="7"/>
        <v>62.840576923076924</v>
      </c>
      <c r="AM9" s="2">
        <f t="shared" si="8"/>
        <v>80.535151515151512</v>
      </c>
      <c r="AN9" s="7"/>
    </row>
    <row r="10" spans="1:40">
      <c r="A10">
        <v>5</v>
      </c>
      <c r="B10">
        <v>10</v>
      </c>
      <c r="C10">
        <v>3</v>
      </c>
      <c r="E10" s="3">
        <f t="shared" si="9"/>
        <v>1.6804428044280442</v>
      </c>
      <c r="F10" s="2">
        <f t="shared" si="10"/>
        <v>41.997999999999998</v>
      </c>
      <c r="G10" s="2">
        <f t="shared" si="11"/>
        <v>24.992222222222221</v>
      </c>
      <c r="H10" s="7" t="s">
        <v>34</v>
      </c>
      <c r="I10">
        <v>5</v>
      </c>
      <c r="J10">
        <v>8.9</v>
      </c>
      <c r="K10">
        <v>2.2999999999999998</v>
      </c>
      <c r="M10" s="3">
        <f t="shared" si="12"/>
        <v>1.3835377533807929</v>
      </c>
      <c r="N10" s="2">
        <f t="shared" si="0"/>
        <v>196.21573033707864</v>
      </c>
      <c r="O10" s="2">
        <f t="shared" si="1"/>
        <v>141.82173913043479</v>
      </c>
      <c r="P10" s="8"/>
      <c r="Q10">
        <v>5</v>
      </c>
      <c r="R10">
        <v>8.6</v>
      </c>
      <c r="S10">
        <v>2.7</v>
      </c>
      <c r="U10" s="3">
        <f t="shared" si="16"/>
        <v>1.2451506083575108</v>
      </c>
      <c r="V10" s="2">
        <f t="shared" si="2"/>
        <v>195.33953488372092</v>
      </c>
      <c r="W10" s="2">
        <f t="shared" si="3"/>
        <v>156.88024691358021</v>
      </c>
      <c r="X10" s="7"/>
      <c r="Y10">
        <v>5</v>
      </c>
      <c r="Z10">
        <v>5.6</v>
      </c>
      <c r="AA10">
        <v>2</v>
      </c>
      <c r="AC10" s="3">
        <f t="shared" si="4"/>
        <v>1.5485209235209236</v>
      </c>
      <c r="AD10" s="2">
        <f t="shared" si="5"/>
        <v>254.48392857142858</v>
      </c>
      <c r="AE10" s="2">
        <f t="shared" si="6"/>
        <v>164.34</v>
      </c>
      <c r="AF10" s="7"/>
      <c r="AG10">
        <v>5</v>
      </c>
      <c r="AH10">
        <v>5.9</v>
      </c>
      <c r="AI10">
        <v>2.1</v>
      </c>
      <c r="AK10" s="3">
        <f t="shared" si="15"/>
        <v>1.3129029526037752</v>
      </c>
      <c r="AL10" s="2">
        <f t="shared" si="7"/>
        <v>553.84915254237285</v>
      </c>
      <c r="AM10" s="2">
        <f t="shared" si="8"/>
        <v>421.85079365079361</v>
      </c>
      <c r="AN10" s="7"/>
    </row>
    <row r="11" spans="1:40">
      <c r="A11">
        <v>6</v>
      </c>
      <c r="B11">
        <v>7.4</v>
      </c>
      <c r="C11">
        <v>2.9</v>
      </c>
      <c r="E11" s="3">
        <f t="shared" si="9"/>
        <v>2.1951730328114087</v>
      </c>
      <c r="F11" s="2">
        <f t="shared" si="10"/>
        <v>56.754054054054045</v>
      </c>
      <c r="G11" s="2">
        <f t="shared" si="11"/>
        <v>25.854022988505747</v>
      </c>
      <c r="H11" s="7" t="s">
        <v>33</v>
      </c>
      <c r="I11">
        <v>6</v>
      </c>
      <c r="J11">
        <v>8.3000000000000007</v>
      </c>
      <c r="K11">
        <v>2.6</v>
      </c>
      <c r="M11" s="3">
        <f>+N11/O11</f>
        <v>1.6770593825684419</v>
      </c>
      <c r="N11" s="2">
        <f>+$J$21*0.83/J11</f>
        <v>210.39999999999998</v>
      </c>
      <c r="O11" s="2">
        <f>+$K$21*0.83/(3*K11)</f>
        <v>125.45769230769228</v>
      </c>
      <c r="P11" s="8"/>
      <c r="Q11">
        <v>6</v>
      </c>
      <c r="R11">
        <v>37</v>
      </c>
      <c r="S11">
        <v>6.4</v>
      </c>
      <c r="U11" s="3">
        <f t="shared" si="16"/>
        <v>0.68601691175172552</v>
      </c>
      <c r="V11" s="2">
        <f t="shared" si="2"/>
        <v>45.403243243243239</v>
      </c>
      <c r="W11" s="2">
        <f t="shared" si="3"/>
        <v>66.183854166666663</v>
      </c>
      <c r="X11" s="7"/>
      <c r="Y11">
        <v>6</v>
      </c>
      <c r="Z11">
        <v>39</v>
      </c>
      <c r="AA11">
        <v>10</v>
      </c>
      <c r="AC11" s="3">
        <f t="shared" si="4"/>
        <v>1.1117586117586116</v>
      </c>
      <c r="AD11" s="2">
        <f t="shared" si="5"/>
        <v>36.541282051282046</v>
      </c>
      <c r="AE11" s="2">
        <f t="shared" si="6"/>
        <v>32.868000000000002</v>
      </c>
      <c r="AF11" s="7"/>
      <c r="AG11">
        <v>6</v>
      </c>
      <c r="AH11">
        <v>13</v>
      </c>
      <c r="AI11">
        <v>3.7</v>
      </c>
      <c r="AK11" s="3">
        <f t="shared" si="15"/>
        <v>1.0498414452505647</v>
      </c>
      <c r="AL11" s="2">
        <f t="shared" si="7"/>
        <v>251.3623076923077</v>
      </c>
      <c r="AM11" s="2">
        <f t="shared" si="8"/>
        <v>239.42882882882878</v>
      </c>
      <c r="AN11" s="7"/>
    </row>
    <row r="12" spans="1:40">
      <c r="A12">
        <v>7</v>
      </c>
      <c r="B12">
        <v>16</v>
      </c>
      <c r="C12">
        <v>3.4</v>
      </c>
      <c r="E12" s="3">
        <f t="shared" si="9"/>
        <v>1.1903136531365313</v>
      </c>
      <c r="F12" s="2">
        <f t="shared" si="10"/>
        <v>26.248749999999998</v>
      </c>
      <c r="G12" s="2">
        <f t="shared" si="11"/>
        <v>22.051960784313724</v>
      </c>
      <c r="H12" s="7"/>
      <c r="I12">
        <v>7</v>
      </c>
      <c r="J12">
        <v>18</v>
      </c>
      <c r="K12">
        <v>4</v>
      </c>
      <c r="M12" s="3">
        <f t="shared" si="12"/>
        <v>1.1897087927622279</v>
      </c>
      <c r="N12" s="2">
        <f t="shared" si="0"/>
        <v>97.017777777777781</v>
      </c>
      <c r="O12" s="2">
        <f t="shared" si="1"/>
        <v>81.547499999999999</v>
      </c>
      <c r="P12" s="8"/>
      <c r="Q12">
        <v>7</v>
      </c>
      <c r="R12">
        <v>15</v>
      </c>
      <c r="S12">
        <v>4.4000000000000004</v>
      </c>
      <c r="U12" s="3">
        <f t="shared" si="16"/>
        <v>1.163370346178968</v>
      </c>
      <c r="V12" s="2">
        <f t="shared" si="2"/>
        <v>111.99466666666666</v>
      </c>
      <c r="W12" s="2">
        <f t="shared" si="3"/>
        <v>96.267424242424241</v>
      </c>
      <c r="X12" s="7"/>
      <c r="Y12">
        <v>7</v>
      </c>
      <c r="Z12">
        <v>19</v>
      </c>
      <c r="AA12">
        <v>4</v>
      </c>
      <c r="AC12" s="3">
        <f t="shared" si="4"/>
        <v>0.9128123338649653</v>
      </c>
      <c r="AD12" s="2">
        <f t="shared" si="5"/>
        <v>75.005789473684203</v>
      </c>
      <c r="AE12" s="2">
        <f t="shared" si="6"/>
        <v>82.17</v>
      </c>
      <c r="AF12" s="7"/>
      <c r="AG12">
        <v>7</v>
      </c>
      <c r="AH12">
        <v>6.7</v>
      </c>
      <c r="AI12">
        <v>2.5</v>
      </c>
      <c r="AK12" s="3">
        <f t="shared" si="15"/>
        <v>1.3763552630352298</v>
      </c>
      <c r="AL12" s="2">
        <f t="shared" si="7"/>
        <v>487.7179104477612</v>
      </c>
      <c r="AM12" s="2">
        <f t="shared" si="8"/>
        <v>354.35466666666667</v>
      </c>
      <c r="AN12" s="7"/>
    </row>
    <row r="13" spans="1:40">
      <c r="A13">
        <v>8</v>
      </c>
      <c r="B13">
        <v>9.4</v>
      </c>
      <c r="C13">
        <v>2.8</v>
      </c>
      <c r="E13" s="3">
        <f t="shared" si="9"/>
        <v>1.6685247703540862</v>
      </c>
      <c r="F13" s="2">
        <f t="shared" si="10"/>
        <v>44.678723404255315</v>
      </c>
      <c r="G13" s="2">
        <f t="shared" si="11"/>
        <v>26.777380952380955</v>
      </c>
      <c r="H13" s="7" t="s">
        <v>33</v>
      </c>
      <c r="I13">
        <v>8</v>
      </c>
      <c r="J13">
        <v>10</v>
      </c>
      <c r="K13">
        <v>2.9</v>
      </c>
      <c r="M13" s="3">
        <f t="shared" si="12"/>
        <v>1.5525699745547075</v>
      </c>
      <c r="N13" s="2">
        <f t="shared" si="0"/>
        <v>174.63200000000001</v>
      </c>
      <c r="O13" s="2">
        <f t="shared" si="1"/>
        <v>112.47931034482758</v>
      </c>
      <c r="P13" s="8"/>
      <c r="Q13">
        <v>8</v>
      </c>
      <c r="R13">
        <v>4.5</v>
      </c>
      <c r="S13">
        <v>2</v>
      </c>
      <c r="U13" s="3">
        <f t="shared" si="16"/>
        <v>1.7626823426954059</v>
      </c>
      <c r="V13" s="2">
        <f t="shared" si="2"/>
        <v>373.31555555555553</v>
      </c>
      <c r="W13" s="2">
        <f t="shared" si="3"/>
        <v>211.78833333333333</v>
      </c>
      <c r="X13" s="7"/>
      <c r="Y13">
        <v>8</v>
      </c>
      <c r="Z13">
        <v>14</v>
      </c>
      <c r="AA13">
        <v>3.6</v>
      </c>
      <c r="AC13" s="3">
        <f t="shared" si="4"/>
        <v>1.1149350649350649</v>
      </c>
      <c r="AD13" s="2">
        <f t="shared" si="5"/>
        <v>101.79357142857143</v>
      </c>
      <c r="AE13" s="2">
        <f t="shared" si="6"/>
        <v>91.3</v>
      </c>
      <c r="AF13" s="7"/>
      <c r="AG13">
        <v>8</v>
      </c>
      <c r="AH13">
        <v>5.7</v>
      </c>
      <c r="AI13">
        <v>2.2000000000000002</v>
      </c>
      <c r="AK13" s="3">
        <f t="shared" si="15"/>
        <v>1.4236825668167923</v>
      </c>
      <c r="AL13" s="2">
        <f t="shared" si="7"/>
        <v>573.28245614035086</v>
      </c>
      <c r="AM13" s="2">
        <f t="shared" si="8"/>
        <v>402.67575757575753</v>
      </c>
      <c r="AN13" s="7"/>
    </row>
    <row r="14" spans="1:40">
      <c r="A14">
        <v>9</v>
      </c>
      <c r="B14">
        <v>13</v>
      </c>
      <c r="C14">
        <v>2.9</v>
      </c>
      <c r="E14" s="3">
        <f t="shared" ref="E14:E15" si="17">+F14/G14</f>
        <v>1.2495600340618789</v>
      </c>
      <c r="F14" s="2">
        <f t="shared" ref="F14:F15" si="18">+$B$21*0.83/B14</f>
        <v>32.30615384615384</v>
      </c>
      <c r="G14" s="2">
        <f t="shared" ref="G14:G15" si="19">+$C$21*0.83/(3*C14)</f>
        <v>25.854022988505747</v>
      </c>
      <c r="H14" s="7" t="s">
        <v>34</v>
      </c>
      <c r="I14">
        <v>9</v>
      </c>
      <c r="J14">
        <v>16</v>
      </c>
      <c r="K14">
        <v>3.7</v>
      </c>
      <c r="M14" s="3">
        <f t="shared" ref="M14:M15" si="20">+N14/O14</f>
        <v>1.2380407124681936</v>
      </c>
      <c r="N14" s="2">
        <f t="shared" ref="N14:N15" si="21">+$J$21*0.83/J14</f>
        <v>109.145</v>
      </c>
      <c r="O14" s="2">
        <f t="shared" ref="O14:O15" si="22">+$K$21*0.83/(3*K14)</f>
        <v>88.159459459459441</v>
      </c>
      <c r="P14" s="8"/>
      <c r="Q14">
        <v>9</v>
      </c>
      <c r="R14">
        <v>10</v>
      </c>
      <c r="S14">
        <v>2.7</v>
      </c>
      <c r="U14" s="3">
        <f t="shared" ref="U14" si="23">+V14/W14</f>
        <v>1.0708295231874594</v>
      </c>
      <c r="V14" s="2">
        <f t="shared" ref="V14:V15" si="24">+$R$21*0.83/R14</f>
        <v>167.99199999999999</v>
      </c>
      <c r="W14" s="2">
        <f t="shared" ref="W14:W15" si="25">+$S$21*0.83/(3*S14)</f>
        <v>156.88024691358021</v>
      </c>
      <c r="X14" s="7"/>
      <c r="Y14">
        <v>9</v>
      </c>
      <c r="Z14">
        <v>10</v>
      </c>
      <c r="AA14">
        <v>2.7</v>
      </c>
      <c r="AC14" s="3">
        <f t="shared" ref="AC14:AC15" si="26">+AD14/AE14</f>
        <v>1.1706818181818184</v>
      </c>
      <c r="AD14" s="2">
        <f t="shared" ref="AD14:AD15" si="27">+$Z$21*0.83/Z14</f>
        <v>142.511</v>
      </c>
      <c r="AE14" s="2">
        <f t="shared" ref="AE14:AE15" si="28">+$AA$21*0.83/(3*AA14)</f>
        <v>121.73333333333331</v>
      </c>
      <c r="AF14" s="7"/>
      <c r="AG14">
        <v>9</v>
      </c>
      <c r="AH14">
        <v>6.4</v>
      </c>
      <c r="AI14">
        <v>2.2999999999999998</v>
      </c>
      <c r="AK14" s="3">
        <f t="shared" ref="AK14:AK15" si="29">+AL14/AM14</f>
        <v>1.3256021627108057</v>
      </c>
      <c r="AL14" s="2">
        <f t="shared" ref="AL14:AL15" si="30">+AH$21*0.83/AH14</f>
        <v>510.57968749999998</v>
      </c>
      <c r="AM14" s="2">
        <f t="shared" ref="AM14:AM15" si="31">+$AI$21*0.83/(3*AI14)</f>
        <v>385.16811594202898</v>
      </c>
      <c r="AN14" s="7"/>
    </row>
    <row r="15" spans="1:40">
      <c r="A15">
        <v>10</v>
      </c>
      <c r="B15">
        <v>12</v>
      </c>
      <c r="C15">
        <v>3.8</v>
      </c>
      <c r="E15" s="3">
        <f t="shared" si="17"/>
        <v>1.7738007380073797</v>
      </c>
      <c r="F15" s="2">
        <f t="shared" si="18"/>
        <v>34.998333333333328</v>
      </c>
      <c r="G15" s="2">
        <f t="shared" si="19"/>
        <v>19.730701754385965</v>
      </c>
      <c r="H15" s="7" t="s">
        <v>34</v>
      </c>
      <c r="I15">
        <v>10</v>
      </c>
      <c r="J15">
        <v>12</v>
      </c>
      <c r="K15">
        <v>3</v>
      </c>
      <c r="M15" s="3">
        <f t="shared" si="20"/>
        <v>1.3384223918575064</v>
      </c>
      <c r="N15" s="2">
        <f t="shared" si="21"/>
        <v>145.52666666666667</v>
      </c>
      <c r="O15" s="2">
        <f t="shared" si="22"/>
        <v>108.72999999999999</v>
      </c>
      <c r="P15" s="8"/>
      <c r="Q15">
        <v>10</v>
      </c>
      <c r="R15">
        <v>6.1</v>
      </c>
      <c r="S15">
        <v>2.6</v>
      </c>
      <c r="U15" s="3">
        <f>+V15/W15</f>
        <v>1.6904412630767418</v>
      </c>
      <c r="V15" s="2">
        <f t="shared" si="24"/>
        <v>275.3967213114754</v>
      </c>
      <c r="W15" s="2">
        <f t="shared" si="25"/>
        <v>162.91410256410256</v>
      </c>
      <c r="X15" s="7"/>
      <c r="Y15">
        <v>10</v>
      </c>
      <c r="Z15">
        <v>6.3</v>
      </c>
      <c r="AA15">
        <v>2</v>
      </c>
      <c r="AC15" s="3">
        <f t="shared" si="26"/>
        <v>1.3764630431297098</v>
      </c>
      <c r="AD15" s="2">
        <f t="shared" si="27"/>
        <v>226.20793650793649</v>
      </c>
      <c r="AE15" s="2">
        <f t="shared" si="28"/>
        <v>164.34</v>
      </c>
      <c r="AF15" s="7"/>
      <c r="AG15">
        <v>10</v>
      </c>
      <c r="AH15">
        <v>218</v>
      </c>
      <c r="AI15">
        <v>34</v>
      </c>
      <c r="AK15" s="3">
        <f t="shared" si="29"/>
        <v>0.57529124572371626</v>
      </c>
      <c r="AL15" s="2">
        <f t="shared" si="30"/>
        <v>14.989495412844036</v>
      </c>
      <c r="AM15" s="2">
        <f t="shared" si="31"/>
        <v>26.055490196078431</v>
      </c>
      <c r="AN15" s="7"/>
    </row>
    <row r="16" spans="1:40">
      <c r="E16" s="3"/>
      <c r="F16" s="2"/>
      <c r="G16" s="2"/>
      <c r="H16" s="7"/>
      <c r="M16" s="3"/>
      <c r="N16" s="2"/>
      <c r="O16" s="2"/>
      <c r="P16" s="8"/>
      <c r="U16" s="3"/>
      <c r="V16" s="2"/>
      <c r="W16" s="2"/>
      <c r="X16" s="7"/>
      <c r="AC16" s="3"/>
      <c r="AD16" s="2"/>
      <c r="AE16" s="2"/>
      <c r="AF16" s="7"/>
      <c r="AK16" s="3"/>
      <c r="AL16" s="2"/>
      <c r="AM16" s="2"/>
      <c r="AN16" s="7"/>
    </row>
    <row r="17" spans="1:40">
      <c r="E17" s="3"/>
      <c r="F17" s="2"/>
      <c r="G17" s="2"/>
      <c r="H17" s="7"/>
      <c r="M17" s="3"/>
      <c r="N17" s="2"/>
      <c r="O17" s="2"/>
      <c r="P17" s="8"/>
      <c r="U17" s="3"/>
      <c r="V17" s="2"/>
      <c r="W17" s="2"/>
      <c r="X17" s="7"/>
      <c r="AC17" s="3"/>
      <c r="AD17" s="2"/>
      <c r="AE17" s="2"/>
      <c r="AF17" s="7"/>
      <c r="AK17" s="3"/>
      <c r="AL17" s="2"/>
      <c r="AM17" s="2"/>
      <c r="AN17" s="7"/>
    </row>
    <row r="18" spans="1:40">
      <c r="E18" s="3"/>
      <c r="F18" s="2"/>
      <c r="G18" s="2"/>
      <c r="H18" s="7"/>
      <c r="M18" s="3"/>
      <c r="N18" s="2"/>
      <c r="O18" s="2"/>
      <c r="P18" s="8"/>
      <c r="U18" s="3"/>
      <c r="V18" s="2"/>
      <c r="W18" s="2"/>
      <c r="X18" s="7"/>
      <c r="AC18" s="3"/>
      <c r="AD18" s="2"/>
      <c r="AE18" s="2"/>
      <c r="AF18" s="7"/>
      <c r="AK18" s="3"/>
      <c r="AL18" s="2"/>
      <c r="AM18" s="2"/>
      <c r="AN18" s="7"/>
    </row>
    <row r="19" spans="1:40">
      <c r="E19" s="3"/>
      <c r="F19" s="2"/>
      <c r="G19" s="2"/>
      <c r="H19" s="7"/>
      <c r="M19" s="3"/>
      <c r="N19" s="2"/>
      <c r="O19" s="2"/>
      <c r="P19" s="8"/>
      <c r="U19" s="3"/>
      <c r="V19" s="2"/>
      <c r="W19" s="2"/>
      <c r="X19" s="7"/>
      <c r="AC19" s="3"/>
      <c r="AD19" s="2"/>
      <c r="AE19" s="2"/>
      <c r="AF19" s="7"/>
      <c r="AK19" s="3"/>
      <c r="AL19" s="2"/>
      <c r="AM19" s="2"/>
      <c r="AN19" s="7"/>
    </row>
    <row r="20" spans="1:40">
      <c r="E20" t="s">
        <v>10</v>
      </c>
      <c r="M20" t="s">
        <v>19</v>
      </c>
      <c r="P20" t="s">
        <v>26</v>
      </c>
      <c r="Q20" t="s">
        <v>17</v>
      </c>
      <c r="U20" t="s">
        <v>26</v>
      </c>
      <c r="AA20" t="s">
        <v>18</v>
      </c>
      <c r="AN20" t="s">
        <v>18</v>
      </c>
    </row>
    <row r="21" spans="1:40">
      <c r="B21">
        <v>506</v>
      </c>
      <c r="C21">
        <v>271</v>
      </c>
      <c r="E21" s="3">
        <f>+B21/C21</f>
        <v>1.8671586715867159</v>
      </c>
      <c r="F21" s="2">
        <f>SUM(F6:F19)</f>
        <v>515.63207228190674</v>
      </c>
      <c r="G21" s="2">
        <f>SUM(G6:G19)</f>
        <v>277.326490043376</v>
      </c>
      <c r="J21">
        <v>2104</v>
      </c>
      <c r="K21">
        <v>1179</v>
      </c>
      <c r="M21" s="3">
        <f>+J21/K21</f>
        <v>1.7845631891433418</v>
      </c>
      <c r="N21" s="2">
        <f>SUM(N6:N19)</f>
        <v>2148.6746382835386</v>
      </c>
      <c r="O21" s="2">
        <f>SUM(O6:O19)</f>
        <v>1190.9037994653099</v>
      </c>
      <c r="R21">
        <v>2024</v>
      </c>
      <c r="S21">
        <v>1531</v>
      </c>
      <c r="U21" s="3">
        <f>+R21/S21</f>
        <v>1.3220117570215546</v>
      </c>
      <c r="V21" s="2">
        <f>SUM(V6:V19)</f>
        <v>1905.9301388785698</v>
      </c>
      <c r="W21" s="2">
        <f>SUM(W6:W19)</f>
        <v>1363.235476715352</v>
      </c>
      <c r="Z21">
        <v>1717</v>
      </c>
      <c r="AA21">
        <v>1188</v>
      </c>
      <c r="AC21" s="3">
        <f>+Z21/AA21</f>
        <v>1.4452861952861953</v>
      </c>
      <c r="AD21" s="2">
        <f>SUM(AD6:AD19)</f>
        <v>1581.472801780091</v>
      </c>
      <c r="AE21" s="2">
        <f>SUM(AE6:AE19)</f>
        <v>1055.2678245614036</v>
      </c>
      <c r="AH21">
        <v>3937</v>
      </c>
      <c r="AI21">
        <v>3202</v>
      </c>
      <c r="AK21" s="3">
        <f>+AH21/AI21</f>
        <v>1.2295440349781386</v>
      </c>
      <c r="AL21" s="2">
        <f>SUM(AL6:AL19)</f>
        <v>2795.6046908436388</v>
      </c>
      <c r="AM21" s="2">
        <f>SUM(AM6:AM19)</f>
        <v>2264.806971763473</v>
      </c>
    </row>
    <row r="22" spans="1:40">
      <c r="G22" t="s">
        <v>0</v>
      </c>
      <c r="J22" t="s">
        <v>6</v>
      </c>
      <c r="N22" t="s">
        <v>4</v>
      </c>
    </row>
    <row r="23" spans="1:40">
      <c r="B23" t="s">
        <v>4</v>
      </c>
    </row>
    <row r="24" spans="1:40">
      <c r="B24" s="1" t="s">
        <v>2</v>
      </c>
      <c r="C24" s="1" t="s">
        <v>3</v>
      </c>
      <c r="E24" s="1" t="s">
        <v>1</v>
      </c>
      <c r="J24" s="1" t="s">
        <v>2</v>
      </c>
      <c r="K24" s="1" t="s">
        <v>3</v>
      </c>
      <c r="L24" s="1"/>
      <c r="M24" s="1" t="s">
        <v>1</v>
      </c>
      <c r="N24" t="s">
        <v>11</v>
      </c>
      <c r="P24" t="s">
        <v>29</v>
      </c>
      <c r="R24" s="1" t="s">
        <v>2</v>
      </c>
      <c r="S24" s="1" t="s">
        <v>3</v>
      </c>
      <c r="T24" s="1"/>
      <c r="U24" s="1" t="s">
        <v>1</v>
      </c>
    </row>
    <row r="25" spans="1:40">
      <c r="B25" t="s">
        <v>24</v>
      </c>
      <c r="P25" t="s">
        <v>28</v>
      </c>
    </row>
    <row r="26" spans="1:40">
      <c r="A26">
        <v>1</v>
      </c>
      <c r="B26">
        <v>6.9</v>
      </c>
      <c r="C26">
        <v>1.7</v>
      </c>
      <c r="E26" s="3">
        <f t="shared" ref="E26:E34" si="32">+F26/G26</f>
        <v>1.2318840579710144</v>
      </c>
      <c r="F26" s="2">
        <f>+$B$41*0.83/B26</f>
        <v>192.46376811594203</v>
      </c>
      <c r="G26" s="2">
        <f>+$C$41*0.83/(3*C26)</f>
        <v>156.23529411764707</v>
      </c>
      <c r="I26">
        <v>1</v>
      </c>
      <c r="J26">
        <v>6.5</v>
      </c>
      <c r="K26">
        <v>1.7</v>
      </c>
      <c r="M26" s="3">
        <f t="shared" ref="M26:M34" si="33">+N26/O26</f>
        <v>1.0894970414201184</v>
      </c>
      <c r="N26" s="2">
        <f>+$J$41*0.83/J26</f>
        <v>313.48461538461538</v>
      </c>
      <c r="O26" s="2">
        <f>+$K$41*0.83/(3*K26)</f>
        <v>287.73333333333329</v>
      </c>
      <c r="Q26">
        <v>1</v>
      </c>
      <c r="R26">
        <v>8.6</v>
      </c>
      <c r="S26">
        <v>2.7</v>
      </c>
      <c r="U26" s="3">
        <f t="shared" ref="U26:U34" si="34">+V26/W26</f>
        <v>1.6732493179160717</v>
      </c>
      <c r="V26" s="2">
        <f>+$R$41*0.83/R26</f>
        <v>30.690697674418605</v>
      </c>
      <c r="W26" s="2">
        <f>+$S$41*0.83/(3*S26)</f>
        <v>18.34197530864197</v>
      </c>
      <c r="Y26">
        <v>1</v>
      </c>
      <c r="Z26">
        <v>8.6</v>
      </c>
      <c r="AA26">
        <v>2.7</v>
      </c>
      <c r="AC26" s="3">
        <f t="shared" ref="AC26:AC34" si="35">+AD26/AE26</f>
        <v>1.6732493179160717</v>
      </c>
      <c r="AD26" s="2">
        <f>+$Z$41*0.83/Z26</f>
        <v>30.690697674418605</v>
      </c>
      <c r="AE26" s="2">
        <f>+$AA$41*0.83/(3*AA26)</f>
        <v>18.34197530864197</v>
      </c>
    </row>
    <row r="27" spans="1:40">
      <c r="A27">
        <v>2</v>
      </c>
      <c r="B27">
        <v>37</v>
      </c>
      <c r="C27">
        <v>4.7</v>
      </c>
      <c r="E27" s="3">
        <f t="shared" si="32"/>
        <v>0.63513513513513531</v>
      </c>
      <c r="F27" s="2">
        <f t="shared" ref="F27:F34" si="36">+$B$41*0.83/B27</f>
        <v>35.891891891891895</v>
      </c>
      <c r="G27" s="2">
        <f t="shared" ref="G27:G34" si="37">+$C$41*0.83/(3*C27)</f>
        <v>56.510638297872333</v>
      </c>
      <c r="I27">
        <v>2</v>
      </c>
      <c r="J27">
        <v>38</v>
      </c>
      <c r="K27">
        <v>5.9</v>
      </c>
      <c r="M27" s="3">
        <f t="shared" si="33"/>
        <v>0.64678346034770196</v>
      </c>
      <c r="N27" s="2">
        <f t="shared" ref="N27:N34" si="38">+$J$41*0.83/J27</f>
        <v>53.622368421052627</v>
      </c>
      <c r="O27" s="2">
        <f t="shared" ref="O27:O34" si="39">+$K$41*0.83/(3*K27)</f>
        <v>82.906214689265511</v>
      </c>
      <c r="Q27">
        <v>2</v>
      </c>
      <c r="R27">
        <v>4.3</v>
      </c>
      <c r="S27">
        <v>1.6</v>
      </c>
      <c r="U27" s="3">
        <f t="shared" si="34"/>
        <v>1.9831103027153441</v>
      </c>
      <c r="V27" s="2">
        <f t="shared" ref="V27:V34" si="40">+$R$41*0.83/R27</f>
        <v>61.381395348837209</v>
      </c>
      <c r="W27" s="2">
        <f t="shared" ref="W27:W34" si="41">+$S$41*0.83/(3*S27)</f>
        <v>30.952083333333327</v>
      </c>
      <c r="Y27">
        <v>2</v>
      </c>
      <c r="Z27">
        <v>4.3</v>
      </c>
      <c r="AA27">
        <v>1.6</v>
      </c>
      <c r="AC27" s="3">
        <f t="shared" si="35"/>
        <v>1.9831103027153441</v>
      </c>
      <c r="AD27" s="2">
        <f t="shared" ref="AD27:AD34" si="42">+$Z$41*0.83/Z27</f>
        <v>61.381395348837209</v>
      </c>
      <c r="AE27" s="2">
        <f t="shared" ref="AE27:AE34" si="43">+$AA$41*0.83/(3*AA27)</f>
        <v>30.952083333333327</v>
      </c>
    </row>
    <row r="28" spans="1:40">
      <c r="A28">
        <v>3</v>
      </c>
      <c r="B28">
        <v>1.6</v>
      </c>
      <c r="C28">
        <v>1.1000000000000001</v>
      </c>
      <c r="E28" s="3">
        <f t="shared" si="32"/>
        <v>3.4375000000000004</v>
      </c>
      <c r="F28" s="2">
        <f t="shared" si="36"/>
        <v>830</v>
      </c>
      <c r="G28" s="2">
        <f t="shared" si="37"/>
        <v>241.45454545454541</v>
      </c>
      <c r="I28">
        <v>3</v>
      </c>
      <c r="J28">
        <v>1.6</v>
      </c>
      <c r="K28">
        <v>1.1000000000000001</v>
      </c>
      <c r="M28" s="3">
        <f t="shared" si="33"/>
        <v>2.8639352375565612</v>
      </c>
      <c r="N28" s="2">
        <f t="shared" si="38"/>
        <v>1273.5312499999998</v>
      </c>
      <c r="O28" s="2">
        <f t="shared" si="39"/>
        <v>444.67878787878777</v>
      </c>
      <c r="Q28">
        <v>3</v>
      </c>
      <c r="R28">
        <v>5.3</v>
      </c>
      <c r="S28">
        <v>2.5</v>
      </c>
      <c r="U28" s="3">
        <f t="shared" si="34"/>
        <v>2.5139664804469279</v>
      </c>
      <c r="V28" s="2">
        <f t="shared" si="40"/>
        <v>49.800000000000004</v>
      </c>
      <c r="W28" s="2">
        <f t="shared" si="41"/>
        <v>19.809333333333331</v>
      </c>
      <c r="Y28">
        <v>3</v>
      </c>
      <c r="Z28">
        <v>5.3</v>
      </c>
      <c r="AA28">
        <v>2.5</v>
      </c>
      <c r="AC28" s="3">
        <f t="shared" si="35"/>
        <v>2.5139664804469279</v>
      </c>
      <c r="AD28" s="2">
        <f t="shared" si="42"/>
        <v>49.800000000000004</v>
      </c>
      <c r="AE28" s="2">
        <f t="shared" si="43"/>
        <v>19.809333333333331</v>
      </c>
    </row>
    <row r="29" spans="1:40">
      <c r="A29">
        <v>4</v>
      </c>
      <c r="B29">
        <v>161</v>
      </c>
      <c r="C29">
        <v>21</v>
      </c>
      <c r="E29" s="3">
        <f t="shared" si="32"/>
        <v>0.65217391304347827</v>
      </c>
      <c r="F29" s="2">
        <f t="shared" si="36"/>
        <v>8.2484472049689437</v>
      </c>
      <c r="G29" s="2">
        <f t="shared" si="37"/>
        <v>12.647619047619047</v>
      </c>
      <c r="I29">
        <v>4</v>
      </c>
      <c r="J29">
        <v>166</v>
      </c>
      <c r="K29">
        <v>19</v>
      </c>
      <c r="M29" s="3">
        <f t="shared" si="33"/>
        <v>0.4767997328681241</v>
      </c>
      <c r="N29" s="2">
        <f t="shared" si="38"/>
        <v>12.274999999999999</v>
      </c>
      <c r="O29" s="2">
        <f t="shared" si="39"/>
        <v>25.744561403508769</v>
      </c>
      <c r="Q29">
        <v>4</v>
      </c>
      <c r="R29">
        <v>10</v>
      </c>
      <c r="S29">
        <v>3.8</v>
      </c>
      <c r="U29" s="3">
        <f t="shared" si="34"/>
        <v>2.0252513966480445</v>
      </c>
      <c r="V29" s="2">
        <f t="shared" si="40"/>
        <v>26.393999999999998</v>
      </c>
      <c r="W29" s="2">
        <f t="shared" si="41"/>
        <v>13.032456140350877</v>
      </c>
      <c r="Y29">
        <v>4</v>
      </c>
      <c r="Z29">
        <v>10</v>
      </c>
      <c r="AA29">
        <v>3.8</v>
      </c>
      <c r="AC29" s="3">
        <f t="shared" si="35"/>
        <v>2.0252513966480445</v>
      </c>
      <c r="AD29" s="2">
        <f t="shared" si="42"/>
        <v>26.393999999999998</v>
      </c>
      <c r="AE29" s="2">
        <f t="shared" si="43"/>
        <v>13.032456140350877</v>
      </c>
    </row>
    <row r="30" spans="1:40">
      <c r="A30">
        <v>5</v>
      </c>
      <c r="B30">
        <v>12</v>
      </c>
      <c r="C30">
        <v>2.7</v>
      </c>
      <c r="E30" s="3">
        <f t="shared" si="32"/>
        <v>1.1250000000000002</v>
      </c>
      <c r="F30" s="2">
        <f t="shared" si="36"/>
        <v>110.66666666666667</v>
      </c>
      <c r="G30" s="2">
        <f t="shared" si="37"/>
        <v>98.370370370370352</v>
      </c>
      <c r="I30">
        <v>5</v>
      </c>
      <c r="J30">
        <v>12</v>
      </c>
      <c r="K30">
        <v>2.9</v>
      </c>
      <c r="M30" s="3">
        <f t="shared" si="33"/>
        <v>1.0067166289592759</v>
      </c>
      <c r="N30" s="2">
        <f t="shared" si="38"/>
        <v>169.80416666666665</v>
      </c>
      <c r="O30" s="2">
        <f t="shared" si="39"/>
        <v>168.67126436781609</v>
      </c>
      <c r="Q30">
        <v>5</v>
      </c>
      <c r="R30">
        <v>35</v>
      </c>
      <c r="S30">
        <v>8.9</v>
      </c>
      <c r="U30" s="3">
        <f t="shared" si="34"/>
        <v>1.3552434158020752</v>
      </c>
      <c r="V30" s="2">
        <f t="shared" si="40"/>
        <v>7.5411428571428569</v>
      </c>
      <c r="W30" s="2">
        <f t="shared" si="41"/>
        <v>5.5644194756554297</v>
      </c>
      <c r="Y30">
        <v>5</v>
      </c>
      <c r="Z30">
        <v>35</v>
      </c>
      <c r="AA30">
        <v>8.9</v>
      </c>
      <c r="AC30" s="3">
        <f t="shared" si="35"/>
        <v>1.3552434158020752</v>
      </c>
      <c r="AD30" s="2">
        <f t="shared" si="42"/>
        <v>7.5411428571428569</v>
      </c>
      <c r="AE30" s="2">
        <f t="shared" si="43"/>
        <v>5.5644194756554297</v>
      </c>
    </row>
    <row r="31" spans="1:40">
      <c r="A31">
        <v>6</v>
      </c>
      <c r="B31">
        <v>5</v>
      </c>
      <c r="C31">
        <v>1.7</v>
      </c>
      <c r="E31" s="3">
        <f t="shared" si="32"/>
        <v>1.7</v>
      </c>
      <c r="F31" s="2">
        <f t="shared" si="36"/>
        <v>265.60000000000002</v>
      </c>
      <c r="G31" s="2">
        <f t="shared" si="37"/>
        <v>156.23529411764707</v>
      </c>
      <c r="I31">
        <v>6</v>
      </c>
      <c r="J31">
        <v>5.9</v>
      </c>
      <c r="K31">
        <v>1.8</v>
      </c>
      <c r="M31" s="3">
        <f t="shared" si="33"/>
        <v>1.2708988419357312</v>
      </c>
      <c r="N31" s="2">
        <f t="shared" si="38"/>
        <v>345.36440677966095</v>
      </c>
      <c r="O31" s="2">
        <f t="shared" si="39"/>
        <v>271.74814814814812</v>
      </c>
      <c r="Q31">
        <v>6</v>
      </c>
      <c r="R31">
        <v>26</v>
      </c>
      <c r="S31">
        <v>6.3</v>
      </c>
      <c r="U31" s="3">
        <f t="shared" si="34"/>
        <v>1.2914052428018907</v>
      </c>
      <c r="V31" s="2">
        <f t="shared" si="40"/>
        <v>10.151538461538461</v>
      </c>
      <c r="W31" s="2">
        <f t="shared" si="41"/>
        <v>7.8608465608465607</v>
      </c>
      <c r="Y31">
        <v>6</v>
      </c>
      <c r="Z31">
        <v>26</v>
      </c>
      <c r="AA31">
        <v>6.3</v>
      </c>
      <c r="AC31" s="3">
        <f t="shared" si="35"/>
        <v>1.2914052428018907</v>
      </c>
      <c r="AD31" s="2">
        <f t="shared" si="42"/>
        <v>10.151538461538461</v>
      </c>
      <c r="AE31" s="2">
        <f t="shared" si="43"/>
        <v>7.8608465608465607</v>
      </c>
    </row>
    <row r="32" spans="1:40">
      <c r="A32">
        <v>7</v>
      </c>
      <c r="B32">
        <v>16</v>
      </c>
      <c r="C32">
        <v>3.2</v>
      </c>
      <c r="E32" s="3">
        <f t="shared" si="32"/>
        <v>1.0000000000000002</v>
      </c>
      <c r="F32" s="2">
        <f t="shared" si="36"/>
        <v>83</v>
      </c>
      <c r="G32" s="2">
        <f t="shared" si="37"/>
        <v>82.999999999999986</v>
      </c>
      <c r="I32">
        <v>7</v>
      </c>
      <c r="J32">
        <v>14</v>
      </c>
      <c r="K32">
        <v>2.8</v>
      </c>
      <c r="M32" s="3">
        <f t="shared" si="33"/>
        <v>0.83314479638009031</v>
      </c>
      <c r="N32" s="2">
        <f t="shared" si="38"/>
        <v>145.54642857142855</v>
      </c>
      <c r="O32" s="2">
        <f t="shared" si="39"/>
        <v>174.6952380952381</v>
      </c>
      <c r="Q32">
        <v>7</v>
      </c>
      <c r="R32">
        <v>11</v>
      </c>
      <c r="S32">
        <v>3</v>
      </c>
      <c r="U32" s="3">
        <f t="shared" si="34"/>
        <v>1.453529710512951</v>
      </c>
      <c r="V32" s="2">
        <f t="shared" si="40"/>
        <v>23.994545454545456</v>
      </c>
      <c r="W32" s="2">
        <f t="shared" si="41"/>
        <v>16.507777777777775</v>
      </c>
      <c r="Y32">
        <v>7</v>
      </c>
      <c r="Z32">
        <v>11</v>
      </c>
      <c r="AA32">
        <v>3</v>
      </c>
      <c r="AC32" s="3">
        <f t="shared" si="35"/>
        <v>1.453529710512951</v>
      </c>
      <c r="AD32" s="2">
        <f t="shared" si="42"/>
        <v>23.994545454545456</v>
      </c>
      <c r="AE32" s="2">
        <f t="shared" si="43"/>
        <v>16.507777777777775</v>
      </c>
    </row>
    <row r="33" spans="1:31">
      <c r="A33">
        <v>8</v>
      </c>
      <c r="B33">
        <v>44</v>
      </c>
      <c r="C33">
        <v>7.1</v>
      </c>
      <c r="E33" s="3">
        <f t="shared" si="32"/>
        <v>0.80681818181818188</v>
      </c>
      <c r="F33" s="2">
        <f t="shared" si="36"/>
        <v>30.181818181818183</v>
      </c>
      <c r="G33" s="2">
        <f t="shared" si="37"/>
        <v>37.408450704225352</v>
      </c>
      <c r="I33">
        <v>8</v>
      </c>
      <c r="J33">
        <v>38</v>
      </c>
      <c r="K33">
        <v>5.9</v>
      </c>
      <c r="M33" s="3">
        <f t="shared" si="33"/>
        <v>0.64678346034770196</v>
      </c>
      <c r="N33" s="2">
        <f t="shared" si="38"/>
        <v>53.622368421052627</v>
      </c>
      <c r="O33" s="2">
        <f t="shared" si="39"/>
        <v>82.906214689265511</v>
      </c>
      <c r="Q33">
        <v>8</v>
      </c>
      <c r="R33">
        <v>50</v>
      </c>
      <c r="S33">
        <v>15</v>
      </c>
      <c r="U33" s="3">
        <f t="shared" si="34"/>
        <v>1.5988826815642461</v>
      </c>
      <c r="V33" s="2">
        <f t="shared" si="40"/>
        <v>5.2788000000000004</v>
      </c>
      <c r="W33" s="2">
        <f t="shared" si="41"/>
        <v>3.3015555555555554</v>
      </c>
      <c r="Y33">
        <v>8</v>
      </c>
      <c r="Z33">
        <v>50</v>
      </c>
      <c r="AA33">
        <v>15</v>
      </c>
      <c r="AC33" s="3">
        <f t="shared" si="35"/>
        <v>1.5988826815642461</v>
      </c>
      <c r="AD33" s="2">
        <f t="shared" si="42"/>
        <v>5.2788000000000004</v>
      </c>
      <c r="AE33" s="2">
        <f t="shared" si="43"/>
        <v>3.3015555555555554</v>
      </c>
    </row>
    <row r="34" spans="1:31">
      <c r="A34">
        <v>9</v>
      </c>
      <c r="B34">
        <v>42</v>
      </c>
      <c r="C34">
        <v>6.2</v>
      </c>
      <c r="E34" s="3">
        <f t="shared" si="32"/>
        <v>0.73809523809523814</v>
      </c>
      <c r="F34" s="2">
        <f t="shared" si="36"/>
        <v>31.61904761904762</v>
      </c>
      <c r="G34" s="2">
        <f t="shared" si="37"/>
        <v>42.838709677419352</v>
      </c>
      <c r="I34">
        <v>9</v>
      </c>
      <c r="J34">
        <v>28</v>
      </c>
      <c r="K34">
        <v>4.9000000000000004</v>
      </c>
      <c r="M34" s="3">
        <f t="shared" si="33"/>
        <v>0.72900169683257932</v>
      </c>
      <c r="N34" s="2">
        <f t="shared" si="38"/>
        <v>72.773214285714275</v>
      </c>
      <c r="O34" s="2">
        <f t="shared" si="39"/>
        <v>99.825850340136029</v>
      </c>
      <c r="Q34">
        <v>9</v>
      </c>
      <c r="R34">
        <v>6.1</v>
      </c>
      <c r="S34">
        <v>2.5</v>
      </c>
      <c r="U34" s="3">
        <f t="shared" si="34"/>
        <v>2.1842659584211011</v>
      </c>
      <c r="V34" s="2">
        <f t="shared" si="40"/>
        <v>43.268852459016394</v>
      </c>
      <c r="W34" s="2">
        <f t="shared" si="41"/>
        <v>19.809333333333331</v>
      </c>
      <c r="Y34">
        <v>9</v>
      </c>
      <c r="Z34">
        <v>6.1</v>
      </c>
      <c r="AA34">
        <v>2.5</v>
      </c>
      <c r="AC34" s="3">
        <f t="shared" si="35"/>
        <v>2.1842659584211011</v>
      </c>
      <c r="AD34" s="2">
        <f t="shared" si="42"/>
        <v>43.268852459016394</v>
      </c>
      <c r="AE34" s="2">
        <f t="shared" si="43"/>
        <v>19.809333333333331</v>
      </c>
    </row>
    <row r="35" spans="1:31">
      <c r="A35">
        <v>10</v>
      </c>
      <c r="B35">
        <v>123</v>
      </c>
      <c r="C35">
        <v>16</v>
      </c>
      <c r="E35" s="3">
        <f t="shared" ref="E35:E37" si="44">+F35/G35</f>
        <v>0.65040650406504075</v>
      </c>
      <c r="F35" s="2">
        <f t="shared" ref="F35:F37" si="45">+$B$41*0.83/B35</f>
        <v>10.796747967479675</v>
      </c>
      <c r="G35" s="2">
        <f t="shared" ref="G35:G37" si="46">+$C$41*0.83/(3*C35)</f>
        <v>16.599999999999998</v>
      </c>
      <c r="I35">
        <v>10</v>
      </c>
      <c r="J35">
        <v>118</v>
      </c>
      <c r="K35">
        <v>16</v>
      </c>
      <c r="M35" s="3">
        <f t="shared" ref="M35:M37" si="47">+N35/O35</f>
        <v>0.56484392974921394</v>
      </c>
      <c r="N35" s="2">
        <f t="shared" ref="N35:N37" si="48">+$J$41*0.83/J35</f>
        <v>17.268220338983049</v>
      </c>
      <c r="O35" s="2">
        <f t="shared" ref="O35:O37" si="49">+$K$41*0.83/(3*K35)</f>
        <v>30.571666666666662</v>
      </c>
      <c r="Q35">
        <v>9</v>
      </c>
      <c r="R35">
        <v>6.1</v>
      </c>
      <c r="S35">
        <v>2.5</v>
      </c>
      <c r="U35" s="3">
        <f t="shared" ref="U35:U37" si="50">+V35/W35</f>
        <v>2.1842659584211011</v>
      </c>
      <c r="V35" s="2">
        <f t="shared" ref="V35:V37" si="51">+$R$41*0.83/R35</f>
        <v>43.268852459016394</v>
      </c>
      <c r="W35" s="2">
        <f t="shared" ref="W35:W37" si="52">+$S$41*0.83/(3*S35)</f>
        <v>19.809333333333331</v>
      </c>
      <c r="Y35">
        <v>9</v>
      </c>
      <c r="Z35">
        <v>6.1</v>
      </c>
      <c r="AA35">
        <v>2.5</v>
      </c>
      <c r="AC35" s="3">
        <f t="shared" ref="AC35:AC37" si="53">+AD35/AE35</f>
        <v>2.1842659584211011</v>
      </c>
      <c r="AD35" s="2">
        <f t="shared" ref="AD35:AD37" si="54">+$Z$41*0.83/Z35</f>
        <v>43.268852459016394</v>
      </c>
      <c r="AE35" s="2">
        <f t="shared" ref="AE35:AE37" si="55">+$AA$41*0.83/(3*AA35)</f>
        <v>19.809333333333331</v>
      </c>
    </row>
    <row r="36" spans="1:31">
      <c r="A36">
        <v>11</v>
      </c>
      <c r="B36">
        <v>198</v>
      </c>
      <c r="C36">
        <v>24</v>
      </c>
      <c r="E36" s="3">
        <f t="shared" si="44"/>
        <v>0.60606060606060608</v>
      </c>
      <c r="F36" s="2">
        <f t="shared" si="45"/>
        <v>6.7070707070707067</v>
      </c>
      <c r="G36" s="2">
        <f t="shared" si="46"/>
        <v>11.066666666666666</v>
      </c>
      <c r="I36">
        <v>11</v>
      </c>
      <c r="J36">
        <v>182</v>
      </c>
      <c r="K36">
        <v>25</v>
      </c>
      <c r="M36" s="3">
        <f t="shared" si="47"/>
        <v>0.5722148326786336</v>
      </c>
      <c r="N36" s="2">
        <f t="shared" si="48"/>
        <v>11.19587912087912</v>
      </c>
      <c r="O36" s="2">
        <f t="shared" si="49"/>
        <v>19.565866666666665</v>
      </c>
      <c r="Q36">
        <v>9</v>
      </c>
      <c r="R36">
        <v>6.1</v>
      </c>
      <c r="S36">
        <v>2.5</v>
      </c>
      <c r="U36" s="3">
        <f t="shared" si="50"/>
        <v>2.1842659584211011</v>
      </c>
      <c r="V36" s="2">
        <f t="shared" si="51"/>
        <v>43.268852459016394</v>
      </c>
      <c r="W36" s="2">
        <f t="shared" si="52"/>
        <v>19.809333333333331</v>
      </c>
      <c r="Y36">
        <v>9</v>
      </c>
      <c r="Z36">
        <v>6.1</v>
      </c>
      <c r="AA36">
        <v>2.5</v>
      </c>
      <c r="AC36" s="3">
        <f t="shared" si="53"/>
        <v>2.1842659584211011</v>
      </c>
      <c r="AD36" s="2">
        <f t="shared" si="54"/>
        <v>43.268852459016394</v>
      </c>
      <c r="AE36" s="2">
        <f t="shared" si="55"/>
        <v>19.809333333333331</v>
      </c>
    </row>
    <row r="37" spans="1:31">
      <c r="A37">
        <v>12</v>
      </c>
      <c r="B37">
        <v>26</v>
      </c>
      <c r="C37">
        <v>4.5999999999999996</v>
      </c>
      <c r="E37" s="3">
        <f t="shared" si="44"/>
        <v>0.88461538461538469</v>
      </c>
      <c r="F37" s="2">
        <f t="shared" si="45"/>
        <v>51.07692307692308</v>
      </c>
      <c r="G37" s="2">
        <f t="shared" si="46"/>
        <v>57.739130434782609</v>
      </c>
      <c r="I37">
        <v>12</v>
      </c>
      <c r="J37">
        <v>25</v>
      </c>
      <c r="K37">
        <v>3.9</v>
      </c>
      <c r="M37" s="3">
        <f t="shared" si="47"/>
        <v>0.64985294117647063</v>
      </c>
      <c r="N37" s="2">
        <f t="shared" si="48"/>
        <v>81.506</v>
      </c>
      <c r="O37" s="2">
        <f t="shared" si="49"/>
        <v>125.42222222222222</v>
      </c>
      <c r="Q37">
        <v>9</v>
      </c>
      <c r="R37">
        <v>6.1</v>
      </c>
      <c r="S37">
        <v>2.5</v>
      </c>
      <c r="U37" s="3">
        <f t="shared" si="50"/>
        <v>2.1842659584211011</v>
      </c>
      <c r="V37" s="2">
        <f t="shared" si="51"/>
        <v>43.268852459016394</v>
      </c>
      <c r="W37" s="2">
        <f t="shared" si="52"/>
        <v>19.809333333333331</v>
      </c>
      <c r="Y37">
        <v>9</v>
      </c>
      <c r="Z37">
        <v>6.1</v>
      </c>
      <c r="AA37">
        <v>2.5</v>
      </c>
      <c r="AC37" s="3">
        <f t="shared" si="53"/>
        <v>2.1842659584211011</v>
      </c>
      <c r="AD37" s="2">
        <f t="shared" si="54"/>
        <v>43.268852459016394</v>
      </c>
      <c r="AE37" s="2">
        <f t="shared" si="55"/>
        <v>19.809333333333331</v>
      </c>
    </row>
    <row r="38" spans="1:31">
      <c r="E38" s="3"/>
      <c r="F38" s="2"/>
      <c r="G38" s="2"/>
      <c r="M38" s="3"/>
      <c r="N38" s="2"/>
      <c r="O38" s="2"/>
      <c r="U38" s="3"/>
      <c r="V38" s="2"/>
      <c r="W38" s="2"/>
      <c r="AC38" s="3"/>
      <c r="AD38" s="2"/>
      <c r="AE38" s="2"/>
    </row>
    <row r="39" spans="1:31">
      <c r="E39" s="3"/>
      <c r="F39" s="2"/>
      <c r="G39" s="2"/>
      <c r="H39" t="s">
        <v>29</v>
      </c>
      <c r="M39" s="3"/>
      <c r="N39" s="2"/>
      <c r="O39" s="2"/>
      <c r="U39" s="3"/>
      <c r="V39" s="2"/>
      <c r="W39" s="2"/>
      <c r="AC39" s="3"/>
      <c r="AD39" s="2"/>
      <c r="AE39" s="2"/>
    </row>
    <row r="41" spans="1:31">
      <c r="B41">
        <v>1600</v>
      </c>
      <c r="C41">
        <v>960</v>
      </c>
      <c r="E41" s="3">
        <f>+B41/C41</f>
        <v>1.6666666666666667</v>
      </c>
      <c r="F41" s="2">
        <f>SUM(F26:F39)</f>
        <v>1656.252381431809</v>
      </c>
      <c r="G41" s="2">
        <f>SUM(G26:G39)</f>
        <v>970.1067188887954</v>
      </c>
      <c r="J41">
        <v>2455</v>
      </c>
      <c r="K41">
        <v>1768</v>
      </c>
      <c r="M41" s="3">
        <f>+J41/K41</f>
        <v>1.3885746606334841</v>
      </c>
      <c r="N41" s="2">
        <f>SUM(N26:N39)</f>
        <v>2549.993917990053</v>
      </c>
      <c r="O41" s="2">
        <f>SUM(O26:O39)</f>
        <v>1814.4693685010543</v>
      </c>
      <c r="R41">
        <v>318</v>
      </c>
      <c r="S41">
        <v>179</v>
      </c>
      <c r="V41" s="2">
        <f>SUM(V26:V39)</f>
        <v>388.30752963254815</v>
      </c>
      <c r="W41" s="2">
        <f>SUM(W26:W39)</f>
        <v>194.60778081882816</v>
      </c>
      <c r="Z41">
        <v>318</v>
      </c>
      <c r="AA41">
        <v>179</v>
      </c>
      <c r="AD41" s="2">
        <f>SUM(AD26:AD39)</f>
        <v>388.30752963254815</v>
      </c>
      <c r="AE41" s="2">
        <f>SUM(AE26:AE39)</f>
        <v>194.60778081882816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User</cp:lastModifiedBy>
  <dcterms:created xsi:type="dcterms:W3CDTF">2017-02-21T16:23:13Z</dcterms:created>
  <dcterms:modified xsi:type="dcterms:W3CDTF">2021-02-17T09:33:52Z</dcterms:modified>
</cp:coreProperties>
</file>