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C\0217\"/>
    </mc:Choice>
  </mc:AlternateContent>
  <xr:revisionPtr revIDLastSave="0" documentId="13_ncr:1_{1ADAD97A-07DA-4482-B2A3-7DE163BB3837}" xr6:coauthVersionLast="46" xr6:coauthVersionMax="46" xr10:uidLastSave="{00000000-0000-0000-0000-000000000000}"/>
  <bookViews>
    <workbookView xWindow="1860" yWindow="1860" windowWidth="16605" windowHeight="1365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E37" i="1" l="1"/>
  <c r="AD37" i="1"/>
  <c r="AC37" i="1" s="1"/>
  <c r="W37" i="1"/>
  <c r="V37" i="1"/>
  <c r="O37" i="1"/>
  <c r="N37" i="1"/>
  <c r="G37" i="1"/>
  <c r="F37" i="1"/>
  <c r="AE36" i="1"/>
  <c r="AD36" i="1"/>
  <c r="AC36" i="1"/>
  <c r="W36" i="1"/>
  <c r="V36" i="1"/>
  <c r="O36" i="1"/>
  <c r="N36" i="1"/>
  <c r="G36" i="1"/>
  <c r="F36" i="1"/>
  <c r="AE35" i="1"/>
  <c r="AD35" i="1"/>
  <c r="AC35" i="1" s="1"/>
  <c r="W35" i="1"/>
  <c r="V35" i="1"/>
  <c r="U35" i="1" s="1"/>
  <c r="O35" i="1"/>
  <c r="N35" i="1"/>
  <c r="G35" i="1"/>
  <c r="F35" i="1"/>
  <c r="U36" i="1" l="1"/>
  <c r="U37" i="1"/>
  <c r="M35" i="1"/>
  <c r="M36" i="1"/>
  <c r="M37" i="1"/>
  <c r="E35" i="1"/>
  <c r="E37" i="1"/>
  <c r="E36" i="1"/>
  <c r="W15" i="1" l="1"/>
  <c r="V15" i="1"/>
  <c r="W7" i="1"/>
  <c r="V7" i="1"/>
  <c r="U7" i="1" l="1"/>
  <c r="U15" i="1"/>
  <c r="M41" i="1" l="1"/>
  <c r="O11" i="1" l="1"/>
  <c r="N11" i="1"/>
  <c r="AM17" i="1"/>
  <c r="AL17" i="1"/>
  <c r="AE17" i="1"/>
  <c r="AD17" i="1"/>
  <c r="W17" i="1"/>
  <c r="V17" i="1"/>
  <c r="O17" i="1"/>
  <c r="N17" i="1"/>
  <c r="G17" i="1"/>
  <c r="F17" i="1"/>
  <c r="AM16" i="1"/>
  <c r="AL16" i="1"/>
  <c r="AE16" i="1"/>
  <c r="AD16" i="1"/>
  <c r="W16" i="1"/>
  <c r="V16" i="1"/>
  <c r="O16" i="1"/>
  <c r="N16" i="1"/>
  <c r="G16" i="1"/>
  <c r="F16" i="1"/>
  <c r="AM15" i="1"/>
  <c r="AL15" i="1"/>
  <c r="AE15" i="1"/>
  <c r="AD15" i="1"/>
  <c r="O15" i="1"/>
  <c r="N15" i="1"/>
  <c r="G15" i="1"/>
  <c r="F15" i="1"/>
  <c r="AM14" i="1"/>
  <c r="AL14" i="1"/>
  <c r="AE14" i="1"/>
  <c r="AD14" i="1"/>
  <c r="W14" i="1"/>
  <c r="V14" i="1"/>
  <c r="O14" i="1"/>
  <c r="N14" i="1"/>
  <c r="G14" i="1"/>
  <c r="F14" i="1"/>
  <c r="AE34" i="1"/>
  <c r="AD34" i="1"/>
  <c r="AE33" i="1"/>
  <c r="AD33" i="1"/>
  <c r="AC33" i="1" s="1"/>
  <c r="AE32" i="1"/>
  <c r="AD32" i="1"/>
  <c r="AE31" i="1"/>
  <c r="AD31" i="1"/>
  <c r="AC31" i="1" s="1"/>
  <c r="AE30" i="1"/>
  <c r="AD30" i="1"/>
  <c r="AE29" i="1"/>
  <c r="AD29" i="1"/>
  <c r="AE28" i="1"/>
  <c r="AD28" i="1"/>
  <c r="AE27" i="1"/>
  <c r="AD27" i="1"/>
  <c r="AC27" i="1" s="1"/>
  <c r="AE26" i="1"/>
  <c r="AD26" i="1"/>
  <c r="AC29" i="1"/>
  <c r="M11" i="1" l="1"/>
  <c r="AC16" i="1"/>
  <c r="U16" i="1"/>
  <c r="M16" i="1"/>
  <c r="E16" i="1"/>
  <c r="AK16" i="1"/>
  <c r="AC26" i="1"/>
  <c r="AC28" i="1"/>
  <c r="AC30" i="1"/>
  <c r="AC32" i="1"/>
  <c r="AC34" i="1"/>
  <c r="AE41" i="1"/>
  <c r="E17" i="1"/>
  <c r="M17" i="1"/>
  <c r="U17" i="1"/>
  <c r="AC17" i="1"/>
  <c r="AK17" i="1"/>
  <c r="M14" i="1"/>
  <c r="M15" i="1"/>
  <c r="E14" i="1"/>
  <c r="E15" i="1"/>
  <c r="AK14" i="1"/>
  <c r="AK15" i="1"/>
  <c r="AC15" i="1"/>
  <c r="AC14" i="1"/>
  <c r="U14" i="1"/>
  <c r="AD41" i="1"/>
  <c r="O34" i="1" l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W34" i="1"/>
  <c r="V34" i="1"/>
  <c r="U34" i="1" s="1"/>
  <c r="W33" i="1"/>
  <c r="V33" i="1"/>
  <c r="W32" i="1"/>
  <c r="V32" i="1"/>
  <c r="U32" i="1" s="1"/>
  <c r="W31" i="1"/>
  <c r="V31" i="1"/>
  <c r="W30" i="1"/>
  <c r="V30" i="1"/>
  <c r="U30" i="1" s="1"/>
  <c r="W29" i="1"/>
  <c r="V29" i="1"/>
  <c r="W28" i="1"/>
  <c r="V28" i="1"/>
  <c r="U28" i="1" s="1"/>
  <c r="W27" i="1"/>
  <c r="V27" i="1"/>
  <c r="W26" i="1"/>
  <c r="V26" i="1"/>
  <c r="U26" i="1" s="1"/>
  <c r="O26" i="1"/>
  <c r="O41" i="1" s="1"/>
  <c r="N26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E41" i="1"/>
  <c r="AM13" i="1"/>
  <c r="AL13" i="1"/>
  <c r="AM12" i="1"/>
  <c r="AL12" i="1"/>
  <c r="AM11" i="1"/>
  <c r="AL11" i="1"/>
  <c r="AM10" i="1"/>
  <c r="AL10" i="1"/>
  <c r="AM9" i="1"/>
  <c r="AL9" i="1"/>
  <c r="AM8" i="1"/>
  <c r="AL8" i="1"/>
  <c r="AM7" i="1"/>
  <c r="AL7" i="1"/>
  <c r="AM6" i="1"/>
  <c r="AL6" i="1"/>
  <c r="AK21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C21" i="1"/>
  <c r="G41" i="1" l="1"/>
  <c r="W41" i="1"/>
  <c r="F41" i="1"/>
  <c r="E33" i="1"/>
  <c r="E29" i="1"/>
  <c r="M28" i="1"/>
  <c r="AC6" i="1"/>
  <c r="AM21" i="1"/>
  <c r="AL21" i="1"/>
  <c r="AK9" i="1"/>
  <c r="AK12" i="1"/>
  <c r="AK13" i="1"/>
  <c r="M32" i="1"/>
  <c r="M30" i="1"/>
  <c r="E27" i="1"/>
  <c r="E31" i="1"/>
  <c r="M26" i="1"/>
  <c r="M34" i="1"/>
  <c r="E28" i="1"/>
  <c r="E30" i="1"/>
  <c r="E32" i="1"/>
  <c r="E34" i="1"/>
  <c r="U27" i="1"/>
  <c r="U29" i="1"/>
  <c r="U31" i="1"/>
  <c r="U33" i="1"/>
  <c r="M27" i="1"/>
  <c r="M29" i="1"/>
  <c r="M31" i="1"/>
  <c r="M33" i="1"/>
  <c r="N41" i="1"/>
  <c r="V41" i="1"/>
  <c r="E26" i="1"/>
  <c r="AE21" i="1"/>
  <c r="AD21" i="1"/>
  <c r="AK10" i="1"/>
  <c r="AK7" i="1"/>
  <c r="AK11" i="1"/>
  <c r="AK8" i="1"/>
  <c r="AK6" i="1"/>
  <c r="AC12" i="1"/>
  <c r="AC9" i="1"/>
  <c r="AC7" i="1"/>
  <c r="AC11" i="1"/>
  <c r="AC13" i="1"/>
  <c r="AC10" i="1"/>
  <c r="AC8" i="1"/>
  <c r="W13" i="1"/>
  <c r="W12" i="1"/>
  <c r="W11" i="1"/>
  <c r="W10" i="1"/>
  <c r="W9" i="1"/>
  <c r="W8" i="1"/>
  <c r="W6" i="1"/>
  <c r="V13" i="1"/>
  <c r="V12" i="1"/>
  <c r="V11" i="1"/>
  <c r="V10" i="1"/>
  <c r="V9" i="1"/>
  <c r="V8" i="1"/>
  <c r="V6" i="1"/>
  <c r="U21" i="1"/>
  <c r="G13" i="1"/>
  <c r="G12" i="1"/>
  <c r="G11" i="1"/>
  <c r="G10" i="1"/>
  <c r="G9" i="1"/>
  <c r="G8" i="1"/>
  <c r="G7" i="1"/>
  <c r="G6" i="1"/>
  <c r="F13" i="1"/>
  <c r="F12" i="1"/>
  <c r="F11" i="1"/>
  <c r="F10" i="1"/>
  <c r="F9" i="1"/>
  <c r="F8" i="1"/>
  <c r="F7" i="1"/>
  <c r="F6" i="1"/>
  <c r="E21" i="1"/>
  <c r="O13" i="1"/>
  <c r="O12" i="1"/>
  <c r="O10" i="1"/>
  <c r="O9" i="1"/>
  <c r="O8" i="1"/>
  <c r="O7" i="1"/>
  <c r="O6" i="1"/>
  <c r="M21" i="1"/>
  <c r="N13" i="1"/>
  <c r="N12" i="1"/>
  <c r="N10" i="1"/>
  <c r="N9" i="1"/>
  <c r="N8" i="1"/>
  <c r="N7" i="1"/>
  <c r="N6" i="1"/>
  <c r="U9" i="1" l="1"/>
  <c r="U13" i="1"/>
  <c r="U6" i="1"/>
  <c r="U8" i="1"/>
  <c r="U10" i="1"/>
  <c r="M9" i="1"/>
  <c r="M6" i="1"/>
  <c r="U12" i="1"/>
  <c r="U11" i="1"/>
  <c r="W21" i="1"/>
  <c r="V21" i="1"/>
  <c r="M13" i="1"/>
  <c r="M12" i="1"/>
  <c r="M10" i="1"/>
  <c r="M8" i="1"/>
  <c r="M7" i="1"/>
  <c r="O21" i="1"/>
  <c r="N21" i="1"/>
  <c r="E13" i="1"/>
  <c r="E12" i="1"/>
  <c r="E11" i="1"/>
  <c r="E10" i="1"/>
  <c r="E9" i="1"/>
  <c r="E8" i="1"/>
  <c r="E7" i="1"/>
  <c r="G21" i="1"/>
  <c r="E6" i="1" l="1"/>
  <c r="F21" i="1"/>
</calcChain>
</file>

<file path=xl/sharedStrings.xml><?xml version="1.0" encoding="utf-8"?>
<sst xmlns="http://schemas.openxmlformats.org/spreadsheetml/2006/main" count="71" uniqueCount="36">
  <si>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</si>
  <si>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</si>
  <si>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</si>
  <si>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</si>
  <si>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</si>
  <si>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</si>
  <si>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</si>
  <si>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</si>
  <si>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</si>
  <si>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</si>
  <si>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</si>
  <si>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</si>
  <si>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</si>
  <si>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</si>
  <si>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</si>
  <si>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</si>
  <si>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</si>
  <si>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</si>
  <si>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</si>
  <si>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</si>
  <si>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</si>
  <si>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</si>
  <si>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</si>
  <si>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</si>
  <si>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</si>
  <si>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</si>
  <si>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</si>
  <si>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</si>
  <si>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</si>
  <si>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</si>
  <si>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2021/02/17</t>
    <phoneticPr fontId="1" type="noConversion"/>
  </si>
  <si>
    <t>R08</t>
    <phoneticPr fontId="1" type="noConversion"/>
  </si>
  <si>
    <t>*2</t>
    <phoneticPr fontId="1" type="noConversion"/>
  </si>
  <si>
    <t>*1</t>
    <phoneticPr fontId="1" type="noConversion"/>
  </si>
  <si>
    <t>*3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</si>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</sst>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N41"/>
  <sheetViews>
    <sheetView tabSelected="1" workbookViewId="0">
      <selection activeCell="J6" sqref="J6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30</v>
      </c>
      <c r="E3" t="s">
        <v>31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35</v>
      </c>
      <c r="J5" s="6" t="s">
        <v>21</v>
      </c>
      <c r="M5" t="s">
        <v>23</v>
      </c>
      <c r="P5" t="s">
        <v>27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4.2</v>
      </c>
      <c r="C6">
        <v>2.1</v>
      </c>
      <c r="E6" s="3">
        <f>+F6/G6</f>
        <v>3.0000000000000004</v>
      </c>
      <c r="F6" s="2">
        <f>+$B$21*0.83/B6</f>
        <v>52.171428571428564</v>
      </c>
      <c r="G6" s="2">
        <f>+$C$21*0.83/(3*C6)</f>
        <v>17.390476190476186</v>
      </c>
      <c r="H6" s="7" t="s">
        <v>32</v>
      </c>
      <c r="I6">
        <v>1</v>
      </c>
      <c r="J6">
        <v>4.0999999999999996</v>
      </c>
      <c r="K6">
        <v>1.9</v>
      </c>
      <c r="M6" s="3">
        <f>+N6/O6</f>
        <v>2.4467371991600713</v>
      </c>
      <c r="N6" s="2">
        <f t="shared" ref="N6:N13" si="0">+$J$21*0.83/J6</f>
        <v>215.19268292682929</v>
      </c>
      <c r="O6" s="2">
        <f t="shared" ref="O6:O13" si="1">+$K$21*0.83/(3*K6)</f>
        <v>87.95087719298246</v>
      </c>
      <c r="P6" s="8"/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21</v>
      </c>
      <c r="C7">
        <v>4.9000000000000004</v>
      </c>
      <c r="E7" s="3">
        <f t="shared" ref="E7:E13" si="9">+F7/G7</f>
        <v>1.4</v>
      </c>
      <c r="F7" s="2">
        <f t="shared" ref="F7:F13" si="10">+$B$21*0.83/B7</f>
        <v>10.434285714285712</v>
      </c>
      <c r="G7" s="2">
        <f t="shared" ref="G7:G13" si="11">+$C$21*0.83/(3*C7)</f>
        <v>7.4530612244897947</v>
      </c>
      <c r="H7" s="7"/>
      <c r="I7">
        <v>2</v>
      </c>
      <c r="J7">
        <v>21</v>
      </c>
      <c r="K7">
        <v>4.9000000000000004</v>
      </c>
      <c r="M7" s="3">
        <f t="shared" ref="M7:M13" si="12">+N7/O7</f>
        <v>1.231953642384106</v>
      </c>
      <c r="N7" s="2">
        <f t="shared" si="0"/>
        <v>42.01380952380952</v>
      </c>
      <c r="O7" s="2">
        <f t="shared" si="1"/>
        <v>34.103401360544211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10</v>
      </c>
      <c r="C8">
        <v>3.4</v>
      </c>
      <c r="E8" s="3">
        <f t="shared" si="9"/>
        <v>2.04</v>
      </c>
      <c r="F8" s="2">
        <f t="shared" si="10"/>
        <v>21.911999999999999</v>
      </c>
      <c r="G8" s="2">
        <f t="shared" si="11"/>
        <v>10.741176470588234</v>
      </c>
      <c r="H8" s="7" t="s">
        <v>34</v>
      </c>
      <c r="I8">
        <v>3</v>
      </c>
      <c r="J8">
        <v>8.1999999999999993</v>
      </c>
      <c r="K8">
        <v>2.6</v>
      </c>
      <c r="M8" s="3">
        <f t="shared" si="12"/>
        <v>1.6740833467937331</v>
      </c>
      <c r="N8" s="2">
        <f t="shared" si="0"/>
        <v>107.59634146341465</v>
      </c>
      <c r="O8" s="2">
        <f t="shared" si="1"/>
        <v>64.271794871794867</v>
      </c>
      <c r="P8" s="8"/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67</v>
      </c>
      <c r="C9">
        <v>8.6999999999999993</v>
      </c>
      <c r="E9" s="3">
        <f t="shared" si="9"/>
        <v>0.77910447761194013</v>
      </c>
      <c r="F9" s="2">
        <f t="shared" si="10"/>
        <v>3.2704477611940295</v>
      </c>
      <c r="G9" s="2">
        <f t="shared" si="11"/>
        <v>4.1977011494252876</v>
      </c>
      <c r="H9" s="7"/>
      <c r="I9">
        <v>4</v>
      </c>
      <c r="J9">
        <v>57</v>
      </c>
      <c r="K9">
        <v>8.8000000000000007</v>
      </c>
      <c r="M9" s="3">
        <f t="shared" si="12"/>
        <v>0.81512722202858134</v>
      </c>
      <c r="N9" s="2">
        <f t="shared" si="0"/>
        <v>15.478771929824561</v>
      </c>
      <c r="O9" s="2">
        <f t="shared" si="1"/>
        <v>18.989393939393938</v>
      </c>
      <c r="P9" s="8"/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14</v>
      </c>
      <c r="C10">
        <v>5.2</v>
      </c>
      <c r="E10" s="3">
        <f t="shared" si="9"/>
        <v>2.2285714285714286</v>
      </c>
      <c r="F10" s="2">
        <f t="shared" si="10"/>
        <v>15.651428571428569</v>
      </c>
      <c r="G10" s="2">
        <f t="shared" si="11"/>
        <v>7.0230769230769221</v>
      </c>
      <c r="H10" s="7" t="s">
        <v>34</v>
      </c>
      <c r="I10">
        <v>5</v>
      </c>
      <c r="J10">
        <v>24</v>
      </c>
      <c r="K10">
        <v>6.2</v>
      </c>
      <c r="M10" s="3">
        <f t="shared" si="12"/>
        <v>1.3639486754966887</v>
      </c>
      <c r="N10" s="2">
        <f t="shared" si="0"/>
        <v>36.762083333333329</v>
      </c>
      <c r="O10" s="2">
        <f t="shared" si="1"/>
        <v>26.952688172043008</v>
      </c>
      <c r="P10" s="8"/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22</v>
      </c>
      <c r="C11">
        <v>8.3000000000000007</v>
      </c>
      <c r="E11" s="3">
        <f t="shared" si="9"/>
        <v>2.2636363636363637</v>
      </c>
      <c r="F11" s="2">
        <f t="shared" si="10"/>
        <v>9.9599999999999991</v>
      </c>
      <c r="G11" s="2">
        <f t="shared" si="11"/>
        <v>4.3999999999999995</v>
      </c>
      <c r="H11" s="7"/>
      <c r="I11">
        <v>6</v>
      </c>
      <c r="J11">
        <v>36</v>
      </c>
      <c r="K11">
        <v>8.8000000000000007</v>
      </c>
      <c r="M11" s="3">
        <f>+N11/O11</f>
        <v>1.2906181015452538</v>
      </c>
      <c r="N11" s="2">
        <f>+$J$21*0.83/J11</f>
        <v>24.508055555555554</v>
      </c>
      <c r="O11" s="2">
        <f>+$K$21*0.83/(3*K11)</f>
        <v>18.989393939393938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10</v>
      </c>
      <c r="C12">
        <v>3.1</v>
      </c>
      <c r="E12" s="3">
        <f t="shared" si="9"/>
        <v>1.8600000000000003</v>
      </c>
      <c r="F12" s="2">
        <f t="shared" si="10"/>
        <v>21.911999999999999</v>
      </c>
      <c r="G12" s="2">
        <f t="shared" si="11"/>
        <v>11.78064516129032</v>
      </c>
      <c r="H12" s="7" t="s">
        <v>34</v>
      </c>
      <c r="I12">
        <v>7</v>
      </c>
      <c r="J12">
        <v>11</v>
      </c>
      <c r="K12">
        <v>3.4</v>
      </c>
      <c r="M12" s="3">
        <f t="shared" si="12"/>
        <v>1.6319385912101143</v>
      </c>
      <c r="N12" s="2">
        <f t="shared" si="0"/>
        <v>80.208181818181814</v>
      </c>
      <c r="O12" s="2">
        <f t="shared" si="1"/>
        <v>49.149019607843137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14</v>
      </c>
      <c r="C13">
        <v>3</v>
      </c>
      <c r="E13" s="3">
        <f t="shared" si="9"/>
        <v>1.2857142857142856</v>
      </c>
      <c r="F13" s="2">
        <f t="shared" si="10"/>
        <v>15.651428571428569</v>
      </c>
      <c r="G13" s="2">
        <f t="shared" si="11"/>
        <v>12.173333333333332</v>
      </c>
      <c r="H13" s="7" t="s">
        <v>34</v>
      </c>
      <c r="I13">
        <v>8</v>
      </c>
      <c r="J13">
        <v>10</v>
      </c>
      <c r="K13">
        <v>2.6</v>
      </c>
      <c r="M13" s="3">
        <f t="shared" si="12"/>
        <v>1.372748344370861</v>
      </c>
      <c r="N13" s="2">
        <f t="shared" si="0"/>
        <v>88.228999999999999</v>
      </c>
      <c r="O13" s="2">
        <f t="shared" si="1"/>
        <v>64.271794871794867</v>
      </c>
      <c r="P13" s="8"/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7</v>
      </c>
      <c r="C14">
        <v>2.2999999999999998</v>
      </c>
      <c r="E14" s="3">
        <f t="shared" ref="E14:E15" si="17">+F14/G14</f>
        <v>1.9714285714285713</v>
      </c>
      <c r="F14" s="2">
        <f t="shared" ref="F14:F15" si="18">+$B$21*0.83/B14</f>
        <v>31.302857142857139</v>
      </c>
      <c r="G14" s="2">
        <f t="shared" ref="G14:G15" si="19">+$C$21*0.83/(3*C14)</f>
        <v>15.878260869565217</v>
      </c>
      <c r="H14" s="7" t="s">
        <v>33</v>
      </c>
      <c r="I14">
        <v>9</v>
      </c>
      <c r="J14">
        <v>7.4</v>
      </c>
      <c r="K14">
        <v>2.4</v>
      </c>
      <c r="M14" s="3">
        <f t="shared" ref="M14:M15" si="20">+N14/O14</f>
        <v>1.7123679971362089</v>
      </c>
      <c r="N14" s="2">
        <f t="shared" ref="N14:N15" si="21">+$J$21*0.83/J14</f>
        <v>119.22837837837837</v>
      </c>
      <c r="O14" s="2">
        <f t="shared" ref="O14:O15" si="22">+$K$21*0.83/(3*K14)</f>
        <v>69.62777777777778</v>
      </c>
      <c r="P14" s="8"/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10</v>
      </c>
      <c r="C15">
        <v>3.6</v>
      </c>
      <c r="E15" s="3">
        <f t="shared" si="17"/>
        <v>2.1600000000000006</v>
      </c>
      <c r="F15" s="2">
        <f t="shared" si="18"/>
        <v>21.911999999999999</v>
      </c>
      <c r="G15" s="2">
        <f t="shared" si="19"/>
        <v>10.144444444444442</v>
      </c>
      <c r="H15" s="7" t="s">
        <v>34</v>
      </c>
      <c r="I15">
        <v>10</v>
      </c>
      <c r="J15">
        <v>16</v>
      </c>
      <c r="K15">
        <v>5</v>
      </c>
      <c r="M15" s="3">
        <f t="shared" si="20"/>
        <v>1.6499379139072849</v>
      </c>
      <c r="N15" s="2">
        <f t="shared" si="21"/>
        <v>55.143124999999998</v>
      </c>
      <c r="O15" s="2">
        <f t="shared" si="22"/>
        <v>33.42133333333333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A16">
        <v>11</v>
      </c>
      <c r="B16">
        <v>12</v>
      </c>
      <c r="C16">
        <v>2.5</v>
      </c>
      <c r="E16" s="3">
        <f t="shared" ref="E16" si="32">+F16/G16</f>
        <v>1.25</v>
      </c>
      <c r="F16" s="2">
        <f t="shared" ref="F16" si="33">+$B$21*0.83/B16</f>
        <v>18.259999999999998</v>
      </c>
      <c r="G16" s="2">
        <f t="shared" ref="G16" si="34">+$C$21*0.83/(3*C16)</f>
        <v>14.607999999999999</v>
      </c>
      <c r="H16" s="7" t="s">
        <v>34</v>
      </c>
      <c r="I16">
        <v>11</v>
      </c>
      <c r="J16">
        <v>10</v>
      </c>
      <c r="K16">
        <v>2.6</v>
      </c>
      <c r="M16" s="3">
        <f t="shared" ref="M16" si="35">+N16/O16</f>
        <v>1.372748344370861</v>
      </c>
      <c r="N16" s="2">
        <f t="shared" ref="N16" si="36">+$J$21*0.83/J16</f>
        <v>88.228999999999999</v>
      </c>
      <c r="O16" s="2">
        <f t="shared" ref="O16" si="37">+$K$21*0.83/(3*K16)</f>
        <v>64.271794871794867</v>
      </c>
      <c r="P16" s="8"/>
      <c r="Q16">
        <v>11</v>
      </c>
      <c r="R16">
        <v>13</v>
      </c>
      <c r="S16">
        <v>3</v>
      </c>
      <c r="U16" s="3">
        <f t="shared" ref="U16" si="38">+V16/W16</f>
        <v>0.9152389087072299</v>
      </c>
      <c r="V16" s="2">
        <f t="shared" ref="V16" si="39">+$R$21*0.83/R16</f>
        <v>129.22461538461536</v>
      </c>
      <c r="W16" s="2">
        <f t="shared" ref="W16" si="40">+$S$21*0.83/(3*S16)</f>
        <v>141.19222222222223</v>
      </c>
      <c r="X16" s="7"/>
      <c r="Y16">
        <v>11</v>
      </c>
      <c r="Z16">
        <v>12</v>
      </c>
      <c r="AA16">
        <v>3.3</v>
      </c>
      <c r="AC16" s="3">
        <f t="shared" ref="AC16" si="41">+AD16/AE16</f>
        <v>1.192361111111111</v>
      </c>
      <c r="AD16" s="2">
        <f t="shared" ref="AD16" si="42">+$Z$21*0.83/Z16</f>
        <v>118.75916666666666</v>
      </c>
      <c r="AE16" s="2">
        <f t="shared" ref="AE16" si="43">+$AA$21*0.83/(3*AA16)</f>
        <v>99.600000000000009</v>
      </c>
      <c r="AF16" s="7"/>
      <c r="AG16">
        <v>11</v>
      </c>
      <c r="AH16">
        <v>26</v>
      </c>
      <c r="AI16">
        <v>6.1</v>
      </c>
      <c r="AK16" s="3">
        <f t="shared" ref="AK16" si="44">+AL16/AM16</f>
        <v>0.86540984000384369</v>
      </c>
      <c r="AL16" s="2">
        <f t="shared" ref="AL16" si="45">+AH$21*0.83/AH16</f>
        <v>125.68115384615385</v>
      </c>
      <c r="AM16" s="2">
        <f t="shared" ref="AM16" si="46">+$AI$21*0.83/(3*AI16)</f>
        <v>145.22732240437159</v>
      </c>
      <c r="AN16" s="7"/>
    </row>
    <row r="17" spans="1:40">
      <c r="A17">
        <v>12</v>
      </c>
      <c r="B17">
        <v>4.5</v>
      </c>
      <c r="C17">
        <v>2</v>
      </c>
      <c r="E17" s="3">
        <f>+F17/G17</f>
        <v>2.6666666666666665</v>
      </c>
      <c r="F17" s="2">
        <f>+$B$21*0.83/B17</f>
        <v>48.693333333333328</v>
      </c>
      <c r="G17" s="2">
        <f>+$C$21*0.83/(3*C17)</f>
        <v>18.259999999999998</v>
      </c>
      <c r="H17" s="7" t="s">
        <v>33</v>
      </c>
      <c r="I17">
        <v>12</v>
      </c>
      <c r="J17">
        <v>4.3</v>
      </c>
      <c r="K17">
        <v>2.1</v>
      </c>
      <c r="M17" s="3">
        <f>+N17/O17</f>
        <v>2.5785076235946405</v>
      </c>
      <c r="N17" s="2">
        <f>+$J$21*0.83/J17</f>
        <v>205.18372093023257</v>
      </c>
      <c r="O17" s="2">
        <f>+$K$21*0.83/(3*K17)</f>
        <v>79.574603174603169</v>
      </c>
      <c r="P17" s="8"/>
      <c r="Q17">
        <v>12</v>
      </c>
      <c r="R17">
        <v>48</v>
      </c>
      <c r="S17">
        <v>7.8</v>
      </c>
      <c r="U17" s="3">
        <f>+V17/W17</f>
        <v>0.64448073154800767</v>
      </c>
      <c r="V17" s="2">
        <f>+$R$21*0.83/R17</f>
        <v>34.998333333333328</v>
      </c>
      <c r="W17" s="2">
        <f>+$S$21*0.83/(3*S17)</f>
        <v>54.304700854700862</v>
      </c>
      <c r="X17" s="7"/>
      <c r="Y17">
        <v>12</v>
      </c>
      <c r="Z17">
        <v>33</v>
      </c>
      <c r="AA17">
        <v>7.2</v>
      </c>
      <c r="AC17" s="3">
        <f>+AD17/AE17</f>
        <v>0.94600550964187324</v>
      </c>
      <c r="AD17" s="2">
        <f>+$Z$21*0.83/Z17</f>
        <v>43.18515151515151</v>
      </c>
      <c r="AE17" s="2">
        <f>+$AA$21*0.83/(3*AA17)</f>
        <v>45.65</v>
      </c>
      <c r="AF17" s="7"/>
      <c r="AG17">
        <v>12</v>
      </c>
      <c r="AH17">
        <v>16</v>
      </c>
      <c r="AI17">
        <v>4.4000000000000004</v>
      </c>
      <c r="AK17" s="3">
        <f>+AL17/AM17</f>
        <v>1.0143738288569646</v>
      </c>
      <c r="AL17" s="2">
        <f>+AH$21*0.83/AH17</f>
        <v>204.231875</v>
      </c>
      <c r="AM17" s="2">
        <f>+$AI$21*0.83/(3*AI17)</f>
        <v>201.33787878787876</v>
      </c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264</v>
      </c>
      <c r="C21">
        <v>132</v>
      </c>
      <c r="E21" s="3">
        <f>+B21/C21</f>
        <v>2</v>
      </c>
      <c r="F21" s="2">
        <f>SUM(F6:F19)</f>
        <v>271.13120966595591</v>
      </c>
      <c r="G21" s="2">
        <f>SUM(G6:G19)</f>
        <v>134.05017576668973</v>
      </c>
      <c r="J21">
        <v>1063</v>
      </c>
      <c r="K21">
        <v>604</v>
      </c>
      <c r="M21" s="3">
        <f>+J21/K21</f>
        <v>1.759933774834437</v>
      </c>
      <c r="N21" s="2">
        <f>SUM(N6:N19)</f>
        <v>1077.7731508595598</v>
      </c>
      <c r="O21" s="2">
        <f>SUM(O6:O19)</f>
        <v>611.57387311329967</v>
      </c>
      <c r="R21">
        <v>2024</v>
      </c>
      <c r="S21">
        <v>1531</v>
      </c>
      <c r="U21" s="3">
        <f>+R21/S21</f>
        <v>1.3220117570215546</v>
      </c>
      <c r="V21" s="2">
        <f>SUM(V6:V19)</f>
        <v>2070.1530875965186</v>
      </c>
      <c r="W21" s="2">
        <f>SUM(W6:W19)</f>
        <v>1558.7323997922751</v>
      </c>
      <c r="Z21">
        <v>1717</v>
      </c>
      <c r="AA21">
        <v>1188</v>
      </c>
      <c r="AC21" s="3">
        <f>+Z21/AA21</f>
        <v>1.4452861952861953</v>
      </c>
      <c r="AD21" s="2">
        <f>SUM(AD6:AD19)</f>
        <v>1743.4171199619093</v>
      </c>
      <c r="AE21" s="2">
        <f>SUM(AE6:AE19)</f>
        <v>1200.5178245614036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3125.5177196897926</v>
      </c>
      <c r="AM21" s="2">
        <f>SUM(AM6:AM19)</f>
        <v>2611.3721729557233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29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28</v>
      </c>
    </row>
    <row r="26" spans="1:40">
      <c r="A26">
        <v>1</v>
      </c>
      <c r="B26">
        <v>6.9</v>
      </c>
      <c r="C26">
        <v>1.7</v>
      </c>
      <c r="E26" s="3">
        <f t="shared" ref="E26:E34" si="47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48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49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50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47"/>
        <v>0.63513513513513531</v>
      </c>
      <c r="F27" s="2">
        <f t="shared" ref="F27:F34" si="51">+$B$41*0.83/B27</f>
        <v>35.891891891891895</v>
      </c>
      <c r="G27" s="2">
        <f t="shared" ref="G27:G34" si="52">+$C$41*0.83/(3*C27)</f>
        <v>56.510638297872333</v>
      </c>
      <c r="I27">
        <v>2</v>
      </c>
      <c r="J27">
        <v>38</v>
      </c>
      <c r="K27">
        <v>5.9</v>
      </c>
      <c r="M27" s="3">
        <f t="shared" si="48"/>
        <v>0.64678346034770196</v>
      </c>
      <c r="N27" s="2">
        <f t="shared" ref="N27:N34" si="53">+$J$41*0.83/J27</f>
        <v>53.622368421052627</v>
      </c>
      <c r="O27" s="2">
        <f t="shared" ref="O27:O34" si="54">+$K$41*0.83/(3*K27)</f>
        <v>82.906214689265511</v>
      </c>
      <c r="Q27">
        <v>2</v>
      </c>
      <c r="R27">
        <v>4.3</v>
      </c>
      <c r="S27">
        <v>1.6</v>
      </c>
      <c r="U27" s="3">
        <f t="shared" si="49"/>
        <v>1.9831103027153441</v>
      </c>
      <c r="V27" s="2">
        <f t="shared" ref="V27:V34" si="55">+$R$41*0.83/R27</f>
        <v>61.381395348837209</v>
      </c>
      <c r="W27" s="2">
        <f t="shared" ref="W27:W34" si="56">+$S$41*0.83/(3*S27)</f>
        <v>30.952083333333327</v>
      </c>
      <c r="Y27">
        <v>2</v>
      </c>
      <c r="Z27">
        <v>4.3</v>
      </c>
      <c r="AA27">
        <v>1.6</v>
      </c>
      <c r="AC27" s="3">
        <f t="shared" si="50"/>
        <v>1.9831103027153441</v>
      </c>
      <c r="AD27" s="2">
        <f t="shared" ref="AD27:AD34" si="57">+$Z$41*0.83/Z27</f>
        <v>61.381395348837209</v>
      </c>
      <c r="AE27" s="2">
        <f t="shared" ref="AE27:AE34" si="58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47"/>
        <v>3.4375000000000004</v>
      </c>
      <c r="F28" s="2">
        <f t="shared" si="51"/>
        <v>830</v>
      </c>
      <c r="G28" s="2">
        <f t="shared" si="52"/>
        <v>241.45454545454541</v>
      </c>
      <c r="I28">
        <v>3</v>
      </c>
      <c r="J28">
        <v>1.6</v>
      </c>
      <c r="K28">
        <v>1.1000000000000001</v>
      </c>
      <c r="M28" s="3">
        <f t="shared" si="48"/>
        <v>2.8639352375565612</v>
      </c>
      <c r="N28" s="2">
        <f t="shared" si="53"/>
        <v>1273.5312499999998</v>
      </c>
      <c r="O28" s="2">
        <f t="shared" si="54"/>
        <v>444.67878787878777</v>
      </c>
      <c r="Q28">
        <v>3</v>
      </c>
      <c r="R28">
        <v>5.3</v>
      </c>
      <c r="S28">
        <v>2.5</v>
      </c>
      <c r="U28" s="3">
        <f t="shared" si="49"/>
        <v>2.5139664804469279</v>
      </c>
      <c r="V28" s="2">
        <f t="shared" si="55"/>
        <v>49.800000000000004</v>
      </c>
      <c r="W28" s="2">
        <f t="shared" si="56"/>
        <v>19.809333333333331</v>
      </c>
      <c r="Y28">
        <v>3</v>
      </c>
      <c r="Z28">
        <v>5.3</v>
      </c>
      <c r="AA28">
        <v>2.5</v>
      </c>
      <c r="AC28" s="3">
        <f t="shared" si="50"/>
        <v>2.5139664804469279</v>
      </c>
      <c r="AD28" s="2">
        <f t="shared" si="57"/>
        <v>49.800000000000004</v>
      </c>
      <c r="AE28" s="2">
        <f t="shared" si="58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47"/>
        <v>0.65217391304347827</v>
      </c>
      <c r="F29" s="2">
        <f t="shared" si="51"/>
        <v>8.2484472049689437</v>
      </c>
      <c r="G29" s="2">
        <f t="shared" si="52"/>
        <v>12.647619047619047</v>
      </c>
      <c r="I29">
        <v>4</v>
      </c>
      <c r="J29">
        <v>166</v>
      </c>
      <c r="K29">
        <v>19</v>
      </c>
      <c r="M29" s="3">
        <f t="shared" si="48"/>
        <v>0.4767997328681241</v>
      </c>
      <c r="N29" s="2">
        <f t="shared" si="53"/>
        <v>12.274999999999999</v>
      </c>
      <c r="O29" s="2">
        <f t="shared" si="54"/>
        <v>25.744561403508769</v>
      </c>
      <c r="Q29">
        <v>4</v>
      </c>
      <c r="R29">
        <v>10</v>
      </c>
      <c r="S29">
        <v>3.8</v>
      </c>
      <c r="U29" s="3">
        <f t="shared" si="49"/>
        <v>2.0252513966480445</v>
      </c>
      <c r="V29" s="2">
        <f t="shared" si="55"/>
        <v>26.393999999999998</v>
      </c>
      <c r="W29" s="2">
        <f t="shared" si="56"/>
        <v>13.032456140350877</v>
      </c>
      <c r="Y29">
        <v>4</v>
      </c>
      <c r="Z29">
        <v>10</v>
      </c>
      <c r="AA29">
        <v>3.8</v>
      </c>
      <c r="AC29" s="3">
        <f t="shared" si="50"/>
        <v>2.0252513966480445</v>
      </c>
      <c r="AD29" s="2">
        <f t="shared" si="57"/>
        <v>26.393999999999998</v>
      </c>
      <c r="AE29" s="2">
        <f t="shared" si="58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47"/>
        <v>1.1250000000000002</v>
      </c>
      <c r="F30" s="2">
        <f t="shared" si="51"/>
        <v>110.66666666666667</v>
      </c>
      <c r="G30" s="2">
        <f t="shared" si="52"/>
        <v>98.370370370370352</v>
      </c>
      <c r="I30">
        <v>5</v>
      </c>
      <c r="J30">
        <v>12</v>
      </c>
      <c r="K30">
        <v>2.9</v>
      </c>
      <c r="M30" s="3">
        <f t="shared" si="48"/>
        <v>1.0067166289592759</v>
      </c>
      <c r="N30" s="2">
        <f t="shared" si="53"/>
        <v>169.80416666666665</v>
      </c>
      <c r="O30" s="2">
        <f t="shared" si="54"/>
        <v>168.67126436781609</v>
      </c>
      <c r="Q30">
        <v>5</v>
      </c>
      <c r="R30">
        <v>35</v>
      </c>
      <c r="S30">
        <v>8.9</v>
      </c>
      <c r="U30" s="3">
        <f t="shared" si="49"/>
        <v>1.3552434158020752</v>
      </c>
      <c r="V30" s="2">
        <f t="shared" si="55"/>
        <v>7.5411428571428569</v>
      </c>
      <c r="W30" s="2">
        <f t="shared" si="56"/>
        <v>5.5644194756554297</v>
      </c>
      <c r="Y30">
        <v>5</v>
      </c>
      <c r="Z30">
        <v>35</v>
      </c>
      <c r="AA30">
        <v>8.9</v>
      </c>
      <c r="AC30" s="3">
        <f t="shared" si="50"/>
        <v>1.3552434158020752</v>
      </c>
      <c r="AD30" s="2">
        <f t="shared" si="57"/>
        <v>7.5411428571428569</v>
      </c>
      <c r="AE30" s="2">
        <f t="shared" si="58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47"/>
        <v>1.7</v>
      </c>
      <c r="F31" s="2">
        <f t="shared" si="51"/>
        <v>265.60000000000002</v>
      </c>
      <c r="G31" s="2">
        <f t="shared" si="52"/>
        <v>156.23529411764707</v>
      </c>
      <c r="I31">
        <v>6</v>
      </c>
      <c r="J31">
        <v>5.9</v>
      </c>
      <c r="K31">
        <v>1.8</v>
      </c>
      <c r="M31" s="3">
        <f t="shared" si="48"/>
        <v>1.2708988419357312</v>
      </c>
      <c r="N31" s="2">
        <f t="shared" si="53"/>
        <v>345.36440677966095</v>
      </c>
      <c r="O31" s="2">
        <f t="shared" si="54"/>
        <v>271.74814814814812</v>
      </c>
      <c r="Q31">
        <v>6</v>
      </c>
      <c r="R31">
        <v>26</v>
      </c>
      <c r="S31">
        <v>6.3</v>
      </c>
      <c r="U31" s="3">
        <f t="shared" si="49"/>
        <v>1.2914052428018907</v>
      </c>
      <c r="V31" s="2">
        <f t="shared" si="55"/>
        <v>10.151538461538461</v>
      </c>
      <c r="W31" s="2">
        <f t="shared" si="56"/>
        <v>7.8608465608465607</v>
      </c>
      <c r="Y31">
        <v>6</v>
      </c>
      <c r="Z31">
        <v>26</v>
      </c>
      <c r="AA31">
        <v>6.3</v>
      </c>
      <c r="AC31" s="3">
        <f t="shared" si="50"/>
        <v>1.2914052428018907</v>
      </c>
      <c r="AD31" s="2">
        <f t="shared" si="57"/>
        <v>10.151538461538461</v>
      </c>
      <c r="AE31" s="2">
        <f t="shared" si="58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47"/>
        <v>1.0000000000000002</v>
      </c>
      <c r="F32" s="2">
        <f t="shared" si="51"/>
        <v>83</v>
      </c>
      <c r="G32" s="2">
        <f t="shared" si="52"/>
        <v>82.999999999999986</v>
      </c>
      <c r="I32">
        <v>7</v>
      </c>
      <c r="J32">
        <v>14</v>
      </c>
      <c r="K32">
        <v>2.8</v>
      </c>
      <c r="M32" s="3">
        <f t="shared" si="48"/>
        <v>0.83314479638009031</v>
      </c>
      <c r="N32" s="2">
        <f t="shared" si="53"/>
        <v>145.54642857142855</v>
      </c>
      <c r="O32" s="2">
        <f t="shared" si="54"/>
        <v>174.6952380952381</v>
      </c>
      <c r="Q32">
        <v>7</v>
      </c>
      <c r="R32">
        <v>11</v>
      </c>
      <c r="S32">
        <v>3</v>
      </c>
      <c r="U32" s="3">
        <f t="shared" si="49"/>
        <v>1.453529710512951</v>
      </c>
      <c r="V32" s="2">
        <f t="shared" si="55"/>
        <v>23.994545454545456</v>
      </c>
      <c r="W32" s="2">
        <f t="shared" si="56"/>
        <v>16.507777777777775</v>
      </c>
      <c r="Y32">
        <v>7</v>
      </c>
      <c r="Z32">
        <v>11</v>
      </c>
      <c r="AA32">
        <v>3</v>
      </c>
      <c r="AC32" s="3">
        <f t="shared" si="50"/>
        <v>1.453529710512951</v>
      </c>
      <c r="AD32" s="2">
        <f t="shared" si="57"/>
        <v>23.994545454545456</v>
      </c>
      <c r="AE32" s="2">
        <f t="shared" si="58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47"/>
        <v>0.80681818181818188</v>
      </c>
      <c r="F33" s="2">
        <f t="shared" si="51"/>
        <v>30.181818181818183</v>
      </c>
      <c r="G33" s="2">
        <f t="shared" si="52"/>
        <v>37.408450704225352</v>
      </c>
      <c r="I33">
        <v>8</v>
      </c>
      <c r="J33">
        <v>38</v>
      </c>
      <c r="K33">
        <v>5.9</v>
      </c>
      <c r="M33" s="3">
        <f t="shared" si="48"/>
        <v>0.64678346034770196</v>
      </c>
      <c r="N33" s="2">
        <f t="shared" si="53"/>
        <v>53.622368421052627</v>
      </c>
      <c r="O33" s="2">
        <f t="shared" si="54"/>
        <v>82.906214689265511</v>
      </c>
      <c r="Q33">
        <v>8</v>
      </c>
      <c r="R33">
        <v>50</v>
      </c>
      <c r="S33">
        <v>15</v>
      </c>
      <c r="U33" s="3">
        <f t="shared" si="49"/>
        <v>1.5988826815642461</v>
      </c>
      <c r="V33" s="2">
        <f t="shared" si="55"/>
        <v>5.2788000000000004</v>
      </c>
      <c r="W33" s="2">
        <f t="shared" si="56"/>
        <v>3.3015555555555554</v>
      </c>
      <c r="Y33">
        <v>8</v>
      </c>
      <c r="Z33">
        <v>50</v>
      </c>
      <c r="AA33">
        <v>15</v>
      </c>
      <c r="AC33" s="3">
        <f t="shared" si="50"/>
        <v>1.5988826815642461</v>
      </c>
      <c r="AD33" s="2">
        <f t="shared" si="57"/>
        <v>5.2788000000000004</v>
      </c>
      <c r="AE33" s="2">
        <f t="shared" si="58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47"/>
        <v>0.73809523809523814</v>
      </c>
      <c r="F34" s="2">
        <f t="shared" si="51"/>
        <v>31.61904761904762</v>
      </c>
      <c r="G34" s="2">
        <f t="shared" si="52"/>
        <v>42.838709677419352</v>
      </c>
      <c r="I34">
        <v>9</v>
      </c>
      <c r="J34">
        <v>28</v>
      </c>
      <c r="K34">
        <v>4.9000000000000004</v>
      </c>
      <c r="M34" s="3">
        <f t="shared" si="48"/>
        <v>0.72900169683257932</v>
      </c>
      <c r="N34" s="2">
        <f t="shared" si="53"/>
        <v>72.773214285714275</v>
      </c>
      <c r="O34" s="2">
        <f t="shared" si="54"/>
        <v>99.825850340136029</v>
      </c>
      <c r="Q34">
        <v>9</v>
      </c>
      <c r="R34">
        <v>6.1</v>
      </c>
      <c r="S34">
        <v>2.5</v>
      </c>
      <c r="U34" s="3">
        <f t="shared" si="49"/>
        <v>2.1842659584211011</v>
      </c>
      <c r="V34" s="2">
        <f t="shared" si="55"/>
        <v>43.268852459016394</v>
      </c>
      <c r="W34" s="2">
        <f t="shared" si="56"/>
        <v>19.809333333333331</v>
      </c>
      <c r="Y34">
        <v>9</v>
      </c>
      <c r="Z34">
        <v>6.1</v>
      </c>
      <c r="AA34">
        <v>2.5</v>
      </c>
      <c r="AC34" s="3">
        <f t="shared" si="50"/>
        <v>2.1842659584211011</v>
      </c>
      <c r="AD34" s="2">
        <f t="shared" si="57"/>
        <v>43.268852459016394</v>
      </c>
      <c r="AE34" s="2">
        <f t="shared" si="58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59">+F35/G35</f>
        <v>0.65040650406504075</v>
      </c>
      <c r="F35" s="2">
        <f t="shared" ref="F35:F37" si="60">+$B$41*0.83/B35</f>
        <v>10.796747967479675</v>
      </c>
      <c r="G35" s="2">
        <f t="shared" ref="G35:G37" si="61">+$C$41*0.83/(3*C35)</f>
        <v>16.599999999999998</v>
      </c>
      <c r="I35">
        <v>10</v>
      </c>
      <c r="J35">
        <v>118</v>
      </c>
      <c r="K35">
        <v>16</v>
      </c>
      <c r="M35" s="3">
        <f t="shared" ref="M35:M37" si="62">+N35/O35</f>
        <v>0.56484392974921394</v>
      </c>
      <c r="N35" s="2">
        <f t="shared" ref="N35:N37" si="63">+$J$41*0.83/J35</f>
        <v>17.268220338983049</v>
      </c>
      <c r="O35" s="2">
        <f t="shared" ref="O35:O37" si="64">+$K$41*0.83/(3*K35)</f>
        <v>30.571666666666662</v>
      </c>
      <c r="Q35">
        <v>9</v>
      </c>
      <c r="R35">
        <v>6.1</v>
      </c>
      <c r="S35">
        <v>2.5</v>
      </c>
      <c r="U35" s="3">
        <f t="shared" ref="U35:U37" si="65">+V35/W35</f>
        <v>2.1842659584211011</v>
      </c>
      <c r="V35" s="2">
        <f t="shared" ref="V35:V37" si="66">+$R$41*0.83/R35</f>
        <v>43.268852459016394</v>
      </c>
      <c r="W35" s="2">
        <f t="shared" ref="W35:W37" si="67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68">+AD35/AE35</f>
        <v>2.1842659584211011</v>
      </c>
      <c r="AD35" s="2">
        <f t="shared" ref="AD35:AD37" si="69">+$Z$41*0.83/Z35</f>
        <v>43.268852459016394</v>
      </c>
      <c r="AE35" s="2">
        <f t="shared" ref="AE35:AE37" si="70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59"/>
        <v>0.60606060606060608</v>
      </c>
      <c r="F36" s="2">
        <f t="shared" si="60"/>
        <v>6.7070707070707067</v>
      </c>
      <c r="G36" s="2">
        <f t="shared" si="61"/>
        <v>11.066666666666666</v>
      </c>
      <c r="I36">
        <v>11</v>
      </c>
      <c r="J36">
        <v>182</v>
      </c>
      <c r="K36">
        <v>25</v>
      </c>
      <c r="M36" s="3">
        <f t="shared" si="62"/>
        <v>0.5722148326786336</v>
      </c>
      <c r="N36" s="2">
        <f t="shared" si="63"/>
        <v>11.19587912087912</v>
      </c>
      <c r="O36" s="2">
        <f t="shared" si="64"/>
        <v>19.565866666666665</v>
      </c>
      <c r="Q36">
        <v>9</v>
      </c>
      <c r="R36">
        <v>6.1</v>
      </c>
      <c r="S36">
        <v>2.5</v>
      </c>
      <c r="U36" s="3">
        <f t="shared" si="65"/>
        <v>2.1842659584211011</v>
      </c>
      <c r="V36" s="2">
        <f t="shared" si="66"/>
        <v>43.268852459016394</v>
      </c>
      <c r="W36" s="2">
        <f t="shared" si="67"/>
        <v>19.809333333333331</v>
      </c>
      <c r="Y36">
        <v>9</v>
      </c>
      <c r="Z36">
        <v>6.1</v>
      </c>
      <c r="AA36">
        <v>2.5</v>
      </c>
      <c r="AC36" s="3">
        <f t="shared" si="68"/>
        <v>2.1842659584211011</v>
      </c>
      <c r="AD36" s="2">
        <f t="shared" si="69"/>
        <v>43.268852459016394</v>
      </c>
      <c r="AE36" s="2">
        <f t="shared" si="70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59"/>
        <v>0.88461538461538469</v>
      </c>
      <c r="F37" s="2">
        <f t="shared" si="60"/>
        <v>51.07692307692308</v>
      </c>
      <c r="G37" s="2">
        <f t="shared" si="61"/>
        <v>57.739130434782609</v>
      </c>
      <c r="I37">
        <v>12</v>
      </c>
      <c r="J37">
        <v>25</v>
      </c>
      <c r="K37">
        <v>3.9</v>
      </c>
      <c r="M37" s="3">
        <f t="shared" si="62"/>
        <v>0.64985294117647063</v>
      </c>
      <c r="N37" s="2">
        <f t="shared" si="63"/>
        <v>81.506</v>
      </c>
      <c r="O37" s="2">
        <f t="shared" si="64"/>
        <v>125.42222222222222</v>
      </c>
      <c r="Q37">
        <v>9</v>
      </c>
      <c r="R37">
        <v>6.1</v>
      </c>
      <c r="S37">
        <v>2.5</v>
      </c>
      <c r="U37" s="3">
        <f t="shared" si="65"/>
        <v>2.1842659584211011</v>
      </c>
      <c r="V37" s="2">
        <f t="shared" si="66"/>
        <v>43.268852459016394</v>
      </c>
      <c r="W37" s="2">
        <f t="shared" si="67"/>
        <v>19.809333333333331</v>
      </c>
      <c r="Y37">
        <v>9</v>
      </c>
      <c r="Z37">
        <v>6.1</v>
      </c>
      <c r="AA37">
        <v>2.5</v>
      </c>
      <c r="AC37" s="3">
        <f t="shared" si="68"/>
        <v>2.1842659584211011</v>
      </c>
      <c r="AD37" s="2">
        <f t="shared" si="69"/>
        <v>43.268852459016394</v>
      </c>
      <c r="AE37" s="2">
        <f t="shared" si="70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29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User</cp:lastModifiedBy>
  <dcterms:created xsi:type="dcterms:W3CDTF">2017-02-21T16:23:13Z</dcterms:created>
  <dcterms:modified xsi:type="dcterms:W3CDTF">2021-02-17T09:36:36Z</dcterms:modified>
</cp:coreProperties>
</file>